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https://usales-my.sharepoint.com/personal/frodriguez_usal_es/Documents/- TRABAJO_G/Proyectos, ayudas y becas/- H2020 MARBEFES/DOCS WP4/"/>
    </mc:Choice>
  </mc:AlternateContent>
  <xr:revisionPtr revIDLastSave="7" documentId="8_{4BF929B0-FB32-4014-86F2-6F805C5C2F5F}" xr6:coauthVersionLast="47" xr6:coauthVersionMax="47" xr10:uidLastSave="{E08D2363-354C-4B4C-8574-A4E17BE97F3F}"/>
  <bookViews>
    <workbookView xWindow="-120" yWindow="-120" windowWidth="29040" windowHeight="15720" tabRatio="871" xr2:uid="{0CB9FA91-41F9-46A7-A2D2-60B1521CD968}"/>
  </bookViews>
  <sheets>
    <sheet name="Wild fish provis. serv. tool" sheetId="1" r:id="rId1"/>
    <sheet name="CO2retention&amp;sequestration tool" sheetId="10" r:id="rId2"/>
    <sheet name="Recreation&amp;aesthetic serv. tool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3" i="10" l="1"/>
  <c r="G46" i="10" s="1"/>
  <c r="C41" i="10"/>
  <c r="C43" i="10" s="1"/>
  <c r="G35" i="10"/>
  <c r="G38" i="10" s="1"/>
  <c r="C34" i="10"/>
  <c r="C36" i="10" s="1"/>
  <c r="N28" i="10"/>
  <c r="J28" i="10"/>
  <c r="G28" i="10"/>
  <c r="G31" i="10" s="1"/>
  <c r="C28" i="10"/>
  <c r="C45" i="10" s="1"/>
  <c r="N35" i="8"/>
  <c r="J35" i="8"/>
  <c r="G35" i="8"/>
  <c r="G48" i="10" l="1"/>
  <c r="C30" i="10"/>
  <c r="G73" i="10" l="1"/>
  <c r="G76" i="10" s="1"/>
  <c r="C71" i="10"/>
  <c r="C73" i="10" s="1"/>
  <c r="G65" i="10"/>
  <c r="G68" i="10" s="1"/>
  <c r="C64" i="10"/>
  <c r="C66" i="10" s="1"/>
  <c r="N58" i="10"/>
  <c r="J58" i="10"/>
  <c r="G58" i="10"/>
  <c r="G61" i="10" s="1"/>
  <c r="C58" i="10"/>
  <c r="C75" i="10" s="1"/>
  <c r="G240" i="8"/>
  <c r="G242" i="8" s="1"/>
  <c r="C236" i="8"/>
  <c r="G227" i="8"/>
  <c r="C223" i="8"/>
  <c r="G222" i="8"/>
  <c r="G220" i="8"/>
  <c r="C218" i="8"/>
  <c r="G207" i="8"/>
  <c r="C205" i="8"/>
  <c r="G201" i="8"/>
  <c r="G203" i="8" s="1"/>
  <c r="C201" i="8"/>
  <c r="C238" i="8" s="1"/>
  <c r="J190" i="8"/>
  <c r="J191" i="8" s="1"/>
  <c r="J193" i="8" s="1"/>
  <c r="G188" i="8"/>
  <c r="C188" i="8"/>
  <c r="N187" i="8"/>
  <c r="N190" i="8" s="1"/>
  <c r="N191" i="8" s="1"/>
  <c r="N193" i="8" s="1"/>
  <c r="J187" i="8"/>
  <c r="N165" i="8"/>
  <c r="J165" i="8"/>
  <c r="G165" i="8"/>
  <c r="C165" i="8"/>
  <c r="N164" i="8"/>
  <c r="N166" i="8" s="1"/>
  <c r="J164" i="8"/>
  <c r="G164" i="8"/>
  <c r="C164" i="8"/>
  <c r="G109" i="8"/>
  <c r="G111" i="8" s="1"/>
  <c r="C105" i="8"/>
  <c r="C92" i="8"/>
  <c r="G89" i="8"/>
  <c r="G91" i="8" s="1"/>
  <c r="C87" i="8"/>
  <c r="G76" i="8"/>
  <c r="G96" i="8" s="1"/>
  <c r="C74" i="8"/>
  <c r="G70" i="8"/>
  <c r="G72" i="8" s="1"/>
  <c r="C70" i="8"/>
  <c r="G57" i="8"/>
  <c r="C57" i="8"/>
  <c r="N56" i="8"/>
  <c r="N59" i="8" s="1"/>
  <c r="N60" i="8" s="1"/>
  <c r="N62" i="8" s="1"/>
  <c r="J56" i="8"/>
  <c r="J59" i="8" s="1"/>
  <c r="J60" i="8" s="1"/>
  <c r="J62" i="8" s="1"/>
  <c r="N33" i="8"/>
  <c r="J33" i="8"/>
  <c r="G33" i="8"/>
  <c r="C33" i="8"/>
  <c r="N32" i="8"/>
  <c r="J32" i="8"/>
  <c r="G32" i="8"/>
  <c r="C32" i="8"/>
  <c r="C34" i="8" s="1"/>
  <c r="G130" i="1"/>
  <c r="C127" i="1"/>
  <c r="C129" i="1" s="1"/>
  <c r="G118" i="1"/>
  <c r="C116" i="1"/>
  <c r="G107" i="1"/>
  <c r="G132" i="1" s="1"/>
  <c r="C106" i="1"/>
  <c r="N100" i="1"/>
  <c r="J100" i="1"/>
  <c r="G76" i="1"/>
  <c r="G70" i="1"/>
  <c r="C67" i="1"/>
  <c r="G65" i="1"/>
  <c r="C62" i="1"/>
  <c r="G58" i="1"/>
  <c r="C58" i="1"/>
  <c r="G52" i="1"/>
  <c r="C52" i="1"/>
  <c r="G47" i="1"/>
  <c r="C47" i="1"/>
  <c r="C43" i="1"/>
  <c r="G41" i="1"/>
  <c r="C38" i="1"/>
  <c r="G35" i="1"/>
  <c r="C33" i="1"/>
  <c r="G30" i="1"/>
  <c r="G78" i="1" s="1"/>
  <c r="C29" i="1"/>
  <c r="C69" i="1" s="1"/>
  <c r="N27" i="1"/>
  <c r="J27" i="1"/>
  <c r="G78" i="10" l="1"/>
  <c r="G244" i="8"/>
  <c r="C107" i="8"/>
  <c r="G113" i="8"/>
  <c r="C166" i="8"/>
  <c r="G166" i="8"/>
  <c r="J166" i="8"/>
  <c r="C60" i="10"/>
</calcChain>
</file>

<file path=xl/sharedStrings.xml><?xml version="1.0" encoding="utf-8"?>
<sst xmlns="http://schemas.openxmlformats.org/spreadsheetml/2006/main" count="1268" uniqueCount="175">
  <si>
    <t>WILD FISH PROVISIONING SERVICES</t>
  </si>
  <si>
    <t>ECOSYSTEM SERVICE:</t>
  </si>
  <si>
    <t>FLOW ACCOUNT (MONETARY)</t>
  </si>
  <si>
    <t>RESIDUAL VALUE (NET VALUE):</t>
  </si>
  <si>
    <t>REVENUE - COSTS</t>
  </si>
  <si>
    <t>REVENUE</t>
  </si>
  <si>
    <t xml:space="preserve">Cutting-edge: </t>
  </si>
  <si>
    <t>(i) available information from the corresponding geographic level for the area where the ecosystem service is to be calculated, AND</t>
  </si>
  <si>
    <t>(ii) all available information with the maximum level of detail according to the tool (taxons and ports).</t>
  </si>
  <si>
    <t xml:space="preserve">Advanced-detailed (not local): </t>
  </si>
  <si>
    <t>(i) NOT available information from the corresponding geographic level for the area where the ecosystem service is to be calculated, BUT</t>
  </si>
  <si>
    <t xml:space="preserve">Advanced-local (not detailed): </t>
  </si>
  <si>
    <t>(i) available information from the corresponding geographic level for the area where the ecosystem service is to be calculated, BUT</t>
  </si>
  <si>
    <t>(ii) NOT all available information with the maximum level of detail according to the tool.</t>
  </si>
  <si>
    <t xml:space="preserve">Entry-level: </t>
  </si>
  <si>
    <t>(i) NEITHER available information from the corresponding geographic level for the area where the ecosystem service is to be calculated,</t>
  </si>
  <si>
    <t>(ii) NOR all available information with the maximum level of detail according to the tool.</t>
  </si>
  <si>
    <t>Correction / Modulation Factor:</t>
  </si>
  <si>
    <t xml:space="preserve">it will be determined based on (i) whether the available information from the geographic level corresponds to the area where the ecosystem service is to be calculated, and </t>
  </si>
  <si>
    <t>(ii) the level of detail of the available information.</t>
  </si>
  <si>
    <t>Cutting-edge</t>
  </si>
  <si>
    <t>Entry-level</t>
  </si>
  <si>
    <t>Location</t>
  </si>
  <si>
    <t>Location information available</t>
  </si>
  <si>
    <t>YES</t>
  </si>
  <si>
    <t>NO</t>
  </si>
  <si>
    <t>Taxon A</t>
  </si>
  <si>
    <t>Total Revenue (without Correction / Modulation factor)</t>
  </si>
  <si>
    <t>Euros / Year</t>
  </si>
  <si>
    <t>Port 1</t>
  </si>
  <si>
    <t>Correction / Modulation factor</t>
  </si>
  <si>
    <t>Quantity</t>
  </si>
  <si>
    <t>Kg / Year</t>
  </si>
  <si>
    <t>Total Revenue</t>
  </si>
  <si>
    <t>Price</t>
  </si>
  <si>
    <t>Euros / Kg</t>
  </si>
  <si>
    <t>Revenue Port 1 Taxon A</t>
  </si>
  <si>
    <t>Correction / Modulation factor Port 1 Taxon A</t>
  </si>
  <si>
    <t>Port 2</t>
  </si>
  <si>
    <t>Revenue Port 2 Taxon A</t>
  </si>
  <si>
    <t>(…)</t>
  </si>
  <si>
    <t>Correction / Modulation factor Port 2 Taxon A</t>
  </si>
  <si>
    <t>Port n</t>
  </si>
  <si>
    <t>Revenue Port n Taxon A</t>
  </si>
  <si>
    <t>Taxon B</t>
  </si>
  <si>
    <t>Correction / Modulation factor Port n Taxon A</t>
  </si>
  <si>
    <t>Revenue Port 1 Taxon B</t>
  </si>
  <si>
    <t>Correction / Modulation factor Port 1 Taxon B</t>
  </si>
  <si>
    <t>Revenue Port 2 Taxon B</t>
  </si>
  <si>
    <t>Correction / Modulation factor Port 2 Taxon B</t>
  </si>
  <si>
    <t>Revenue Port n Taxon B</t>
  </si>
  <si>
    <t>Taxon  n</t>
  </si>
  <si>
    <t>Correction / Modulation factor Port n Taxon B</t>
  </si>
  <si>
    <t>Revenue Port 1 Taxon n</t>
  </si>
  <si>
    <t>Revenue Port 2 Taxon n</t>
  </si>
  <si>
    <t>Correction / Modulation factor Port 1 Taxon n</t>
  </si>
  <si>
    <t>Revenue Port n Taxon n</t>
  </si>
  <si>
    <t>Correction / Modulation factor Port 2 Taxon n</t>
  </si>
  <si>
    <t>Correction / Modulation factor Port n Taxon n</t>
  </si>
  <si>
    <t>COSTS</t>
  </si>
  <si>
    <t>(ii) all available information with the maximum level of detail according to the tool (Taxon and Number of vessels).</t>
  </si>
  <si>
    <t>Tonnes / Year</t>
  </si>
  <si>
    <t>Main Fishing Gear</t>
  </si>
  <si>
    <t>Average vessel's cost per ton of catches</t>
  </si>
  <si>
    <t>Euros / Ton</t>
  </si>
  <si>
    <t>Number of vessels*</t>
  </si>
  <si>
    <t>Fuel (Average variable cost)</t>
  </si>
  <si>
    <t>Total Cost</t>
  </si>
  <si>
    <t>Running (Average variable cost)</t>
  </si>
  <si>
    <t>Repair (Average variable cost)</t>
  </si>
  <si>
    <t>Labour (Average variable cost)</t>
  </si>
  <si>
    <t>Depreciation (Average variable cost)</t>
  </si>
  <si>
    <t>Interest (Average variable cost)</t>
  </si>
  <si>
    <t>Cost Taxon A</t>
  </si>
  <si>
    <t>Correction / Modulation factor Taxon A</t>
  </si>
  <si>
    <t>Cost Taxon B</t>
  </si>
  <si>
    <t>Correction / Modulation factor Taxon B</t>
  </si>
  <si>
    <t>Taxon n</t>
  </si>
  <si>
    <t>Cost Taxon n</t>
  </si>
  <si>
    <t>Correction / Modulation factor Taxon n</t>
  </si>
  <si>
    <t>*If information regarding number of vessels is not available, number of vessels can be calculated as follows: (Quantity / Fishing days per year)/(Average Gross Tonnage of vessels x % of Gross Tonnage used by vessels)</t>
  </si>
  <si>
    <t>RESIDUAL VALUE (NET VALUE)</t>
  </si>
  <si>
    <t>Revenue AND Costs calculated according to Cutting-edge level.</t>
  </si>
  <si>
    <t>(ii) all available information with the maximum level of detail according to the tool.</t>
  </si>
  <si>
    <t>Advanced:</t>
  </si>
  <si>
    <t>Revenue AND/OR costs calculated according to Advanced level. One of them may have been calculated according to Cutting-edge level, but under no circumstances according to Entry-level.</t>
  </si>
  <si>
    <t>Advanced-detailed (not local):</t>
  </si>
  <si>
    <t>Advanced-local (not detailed):</t>
  </si>
  <si>
    <t>Revenue AND/OR costs calculated according to Entry-level. One of them may have been calculated according to Cutting-edge level or Advanced level.</t>
  </si>
  <si>
    <t>RECREATION &amp; VISUAL AMENITY SERVICES</t>
  </si>
  <si>
    <t>RECREATION SERVICES</t>
  </si>
  <si>
    <t>TRAVEL COST DATA AND HEDONIC PRICING METHOD:</t>
  </si>
  <si>
    <t>TRAVEL COST DATA (TOURISTS) + HEDONIC PRICING METHOD (RESIDENTS)</t>
  </si>
  <si>
    <t>TRAVEL COST DATA METHOD (TOURISTS)</t>
  </si>
  <si>
    <t>Revenue from ticket fees related to natural locations</t>
  </si>
  <si>
    <t>Fuel cost</t>
  </si>
  <si>
    <t>Accommodation cost</t>
  </si>
  <si>
    <t>% of time spent on cultural-related and leisure-related activities (survey)</t>
  </si>
  <si>
    <t>Number of Google photos / Google or Tripadvistor reviews (Nature-related)</t>
  </si>
  <si>
    <t>% of time spent on nature-related activities (survey)</t>
  </si>
  <si>
    <t>Number of Google photos / Google or Tripadvistor reviews (Leisure-related and Cultural-related)</t>
  </si>
  <si>
    <t>Fuel cost assigned to Nature</t>
  </si>
  <si>
    <t>Accommodation cost assigned to Nature</t>
  </si>
  <si>
    <t>Travel cost data</t>
  </si>
  <si>
    <t>HEDONIC PRICING METHOD (RESIDENTS)</t>
  </si>
  <si>
    <t>Property 1</t>
  </si>
  <si>
    <t>Average coastal value properties</t>
  </si>
  <si>
    <t>Euros / m2</t>
  </si>
  <si>
    <t>Property price</t>
  </si>
  <si>
    <t>Euros</t>
  </si>
  <si>
    <t>Average non-coastal value properties</t>
  </si>
  <si>
    <t>Number of baths</t>
  </si>
  <si>
    <t>Hedonic price / m2</t>
  </si>
  <si>
    <t>Number of fireplaces</t>
  </si>
  <si>
    <t>Number of coastal properties</t>
  </si>
  <si>
    <t>Number of bedrooms</t>
  </si>
  <si>
    <t>Average coastal property size</t>
  </si>
  <si>
    <t>m2</t>
  </si>
  <si>
    <t>Property size</t>
  </si>
  <si>
    <t>Hedonic price</t>
  </si>
  <si>
    <t>Whether the property has a private courtyard (=1 if yes, = 0 otherwise)</t>
  </si>
  <si>
    <t>Hedonic price / Year (without Correction / Modulation factor)</t>
  </si>
  <si>
    <t>Number of floors of the structure</t>
  </si>
  <si>
    <t>Number of garages spaces</t>
  </si>
  <si>
    <t>Hedonic price / Year</t>
  </si>
  <si>
    <t>Whether property has its own hot-tub and/or swimming pool (=1 if yes, = 0 otherwise)</t>
  </si>
  <si>
    <t>Whether the structure is new at the time of sale (=1 if yes, = 0 otherwise)</t>
  </si>
  <si>
    <t xml:space="preserve">Whether the property is located across from or adjacent to a park (=1 if yes, =0 otherwise) </t>
  </si>
  <si>
    <t>Whether the property is located on the sea (=1 if yes, = 0 otherwise)</t>
  </si>
  <si>
    <t>Whether the property is located within two blocks of an apartment complex exceeding four rental units (=1 of yes, = 0 otherwise)</t>
  </si>
  <si>
    <t>Whether the property is located on one of the busy streets (= 1 if yes, = 0 otherwise)</t>
  </si>
  <si>
    <t>Hedonic price Property 1*</t>
  </si>
  <si>
    <t>Hedonic price Property 1 / Year</t>
  </si>
  <si>
    <t>Hedonic price Property 1 / Year (without Correction / Modulation factor)</t>
  </si>
  <si>
    <t>Property 2</t>
  </si>
  <si>
    <t>Hedonic price Property 2*</t>
  </si>
  <si>
    <t>Hedonic price Property 2 / Year</t>
  </si>
  <si>
    <t>Property n</t>
  </si>
  <si>
    <t>Hedonic price Property 2 / Year (without Correction / Modulation factor)</t>
  </si>
  <si>
    <t>Hedonic price Property n*</t>
  </si>
  <si>
    <t>Hedonic price Property n / Year</t>
  </si>
  <si>
    <t>Hedonic price Property 100 / Year (without Correction / Modulation factor)</t>
  </si>
  <si>
    <t>*Hedonic price Property must be calculated as follows: ln(Property price j) = f(Ij, Ej, SCj, Oj) where:</t>
  </si>
  <si>
    <t>ln(Property price j) =  the natural log of the real price of property j in Euros;</t>
  </si>
  <si>
    <t>Ij = a vector of interior physical characteristics for property j;</t>
  </si>
  <si>
    <t>Ej = a vector of external physical characteristics for property j;</t>
  </si>
  <si>
    <t>SCj = a vector of spatial control variables for property j; and</t>
  </si>
  <si>
    <t>Oj = a vector of other factors associated with property j</t>
  </si>
  <si>
    <t>Travel cost data method AND Hedonic pricing method calculated according to Cutting-edge level.</t>
  </si>
  <si>
    <t>Travel cost data method AND/OR Hedonic pricing method calculated according to Advanced level. One of them may have been calculated according to Cutting-edge level, but under no circumstances according to Entry-level.</t>
  </si>
  <si>
    <t>Travel cost data method AND/OR Hedonic pricing method calculated according to Entry-level. One of them may have been calculated according to Cutting-edge level or Advanced level.</t>
  </si>
  <si>
    <t>VISUAL AMENITY SERVICES</t>
  </si>
  <si>
    <t>CARBON SEQUESTRATION SERVICES</t>
  </si>
  <si>
    <t>DIRECTLY OBSERVED VALUE:</t>
  </si>
  <si>
    <t>PRICE X QUANTITY</t>
  </si>
  <si>
    <t>(ii) all available information with the maximum level of detail according to the tool (vehicles and ports).</t>
  </si>
  <si>
    <t>Vehicle A</t>
  </si>
  <si>
    <t>CO2 Quantity</t>
  </si>
  <si>
    <t>Extent</t>
  </si>
  <si>
    <t>Ha</t>
  </si>
  <si>
    <t>Price per ton</t>
  </si>
  <si>
    <t>CO2 sequestration capacity</t>
  </si>
  <si>
    <t>Tonnes / Ha Year</t>
  </si>
  <si>
    <t>CO2 sequestration</t>
  </si>
  <si>
    <t>Total Value</t>
  </si>
  <si>
    <t>Value Vehicle A</t>
  </si>
  <si>
    <t>Vehicle B</t>
  </si>
  <si>
    <t>Value Vehicle B</t>
  </si>
  <si>
    <t>Vehicle n</t>
  </si>
  <si>
    <t>Value Vehicle n</t>
  </si>
  <si>
    <t>CARBON RETENTION AND SEQUESTRATION SERVICES</t>
  </si>
  <si>
    <t>Modulation / Correction factor</t>
  </si>
  <si>
    <t>Retained CO2 stock</t>
  </si>
  <si>
    <t>Retained CO2 stock / Ha</t>
  </si>
  <si>
    <t>CARBON RETENTION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</si>
</sst>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0"/>
      <color theme="1"/>
      <name val="Aptos Narrow"/>
      <family val="2"/>
      <scheme val="minor"/>
    </font>
    <font>
      <sz val="10"/>
      <name val="Arial"/>
    </font>
    <font>
      <sz val="10"/>
      <color indexed="8"/>
      <name val="Arial"/>
    </font>
    <font>
      <sz val="11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6" fillId="0" borderId="0"/>
    <xf numFmtId="0" fontId="8" fillId="0" borderId="0"/>
  </cellStyleXfs>
  <cellXfs count="158">
    <xf numFmtId="0" fontId="0" fillId="0" borderId="0" xfId="0"/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0" fontId="1" fillId="2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/>
    <xf numFmtId="0" fontId="1" fillId="5" borderId="0" xfId="0" applyFont="1" applyFill="1" applyAlignment="1">
      <alignment horizontal="right"/>
    </xf>
    <xf numFmtId="0" fontId="1" fillId="5" borderId="0" xfId="0" applyFont="1" applyFill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4" borderId="1" xfId="0" applyFont="1" applyFill="1" applyBorder="1"/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0" fontId="1" fillId="4" borderId="5" xfId="0" applyFont="1" applyFill="1" applyBorder="1"/>
    <xf numFmtId="0" fontId="1" fillId="4" borderId="6" xfId="0" applyFont="1" applyFill="1" applyBorder="1"/>
    <xf numFmtId="0" fontId="1" fillId="5" borderId="4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0" fillId="2" borderId="4" xfId="0" applyFill="1" applyBorder="1" applyAlignment="1">
      <alignment horizontal="right"/>
    </xf>
    <xf numFmtId="0" fontId="0" fillId="2" borderId="7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5" xfId="0" applyFill="1" applyBorder="1" applyAlignment="1">
      <alignment horizontal="right"/>
    </xf>
    <xf numFmtId="0" fontId="0" fillId="6" borderId="10" xfId="0" applyFill="1" applyBorder="1" applyAlignment="1">
      <alignment horizontal="right"/>
    </xf>
    <xf numFmtId="0" fontId="0" fillId="6" borderId="11" xfId="0" applyFill="1" applyBorder="1" applyAlignment="1">
      <alignment vertical="center"/>
    </xf>
    <xf numFmtId="0" fontId="0" fillId="6" borderId="12" xfId="0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6" borderId="13" xfId="0" applyFill="1" applyBorder="1" applyAlignment="1">
      <alignment vertical="center"/>
    </xf>
    <xf numFmtId="0" fontId="0" fillId="6" borderId="14" xfId="0" applyFill="1" applyBorder="1" applyAlignment="1">
      <alignment vertical="center"/>
    </xf>
    <xf numFmtId="0" fontId="0" fillId="6" borderId="15" xfId="0" applyFill="1" applyBorder="1" applyAlignment="1">
      <alignment vertical="center"/>
    </xf>
    <xf numFmtId="0" fontId="0" fillId="6" borderId="16" xfId="0" applyFill="1" applyBorder="1" applyAlignment="1">
      <alignment vertical="center"/>
    </xf>
    <xf numFmtId="0" fontId="0" fillId="2" borderId="17" xfId="0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4" fontId="0" fillId="2" borderId="15" xfId="0" applyNumberFormat="1" applyFill="1" applyBorder="1" applyAlignment="1">
      <alignment horizontal="right" vertical="center"/>
    </xf>
    <xf numFmtId="0" fontId="0" fillId="2" borderId="19" xfId="0" applyFill="1" applyBorder="1" applyAlignment="1">
      <alignment horizontal="left"/>
    </xf>
    <xf numFmtId="0" fontId="0" fillId="2" borderId="20" xfId="0" applyFill="1" applyBorder="1" applyAlignment="1">
      <alignment horizontal="right"/>
    </xf>
    <xf numFmtId="0" fontId="0" fillId="2" borderId="21" xfId="0" applyFill="1" applyBorder="1" applyAlignment="1">
      <alignment horizontal="right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22" xfId="0" applyFill="1" applyBorder="1" applyAlignment="1">
      <alignment horizontal="right"/>
    </xf>
    <xf numFmtId="4" fontId="0" fillId="2" borderId="13" xfId="0" applyNumberFormat="1" applyFill="1" applyBorder="1"/>
    <xf numFmtId="4" fontId="0" fillId="2" borderId="14" xfId="0" applyNumberFormat="1" applyFill="1" applyBorder="1"/>
    <xf numFmtId="0" fontId="0" fillId="2" borderId="0" xfId="0" applyFill="1" applyAlignment="1">
      <alignment horizontal="left"/>
    </xf>
    <xf numFmtId="0" fontId="0" fillId="2" borderId="23" xfId="0" applyFill="1" applyBorder="1" applyAlignment="1">
      <alignment horizontal="right"/>
    </xf>
    <xf numFmtId="0" fontId="1" fillId="6" borderId="2" xfId="0" applyFont="1" applyFill="1" applyBorder="1" applyAlignment="1">
      <alignment horizontal="right"/>
    </xf>
    <xf numFmtId="4" fontId="1" fillId="6" borderId="24" xfId="0" applyNumberFormat="1" applyFont="1" applyFill="1" applyBorder="1"/>
    <xf numFmtId="0" fontId="1" fillId="6" borderId="3" xfId="0" applyFont="1" applyFill="1" applyBorder="1"/>
    <xf numFmtId="0" fontId="1" fillId="6" borderId="1" xfId="0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4" fontId="0" fillId="2" borderId="0" xfId="0" applyNumberFormat="1" applyFill="1"/>
    <xf numFmtId="0" fontId="0" fillId="6" borderId="20" xfId="0" applyFill="1" applyBorder="1" applyAlignment="1">
      <alignment horizontal="right"/>
    </xf>
    <xf numFmtId="4" fontId="0" fillId="6" borderId="15" xfId="0" applyNumberFormat="1" applyFill="1" applyBorder="1" applyAlignment="1">
      <alignment horizontal="right" vertical="center"/>
    </xf>
    <xf numFmtId="0" fontId="0" fillId="6" borderId="19" xfId="0" applyFill="1" applyBorder="1" applyAlignment="1">
      <alignment horizontal="left"/>
    </xf>
    <xf numFmtId="0" fontId="0" fillId="2" borderId="25" xfId="0" applyFill="1" applyBorder="1" applyAlignment="1">
      <alignment horizontal="right"/>
    </xf>
    <xf numFmtId="0" fontId="0" fillId="2" borderId="15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6" borderId="26" xfId="0" applyFill="1" applyBorder="1" applyAlignment="1">
      <alignment horizontal="right"/>
    </xf>
    <xf numFmtId="4" fontId="0" fillId="6" borderId="27" xfId="0" applyNumberFormat="1" applyFill="1" applyBorder="1" applyAlignment="1">
      <alignment horizontal="right" vertical="center"/>
    </xf>
    <xf numFmtId="0" fontId="0" fillId="6" borderId="28" xfId="0" applyFill="1" applyBorder="1" applyAlignment="1">
      <alignment horizontal="left"/>
    </xf>
    <xf numFmtId="4" fontId="0" fillId="2" borderId="13" xfId="0" applyNumberFormat="1" applyFill="1" applyBorder="1" applyAlignment="1">
      <alignment horizontal="right" vertical="center"/>
    </xf>
    <xf numFmtId="0" fontId="0" fillId="2" borderId="14" xfId="0" applyFill="1" applyBorder="1" applyAlignment="1">
      <alignment horizontal="left"/>
    </xf>
    <xf numFmtId="4" fontId="0" fillId="2" borderId="8" xfId="0" applyNumberFormat="1" applyFill="1" applyBorder="1" applyAlignment="1">
      <alignment horizontal="right" vertical="center"/>
    </xf>
    <xf numFmtId="0" fontId="0" fillId="2" borderId="9" xfId="0" applyFill="1" applyBorder="1" applyAlignment="1">
      <alignment horizontal="left"/>
    </xf>
    <xf numFmtId="0" fontId="0" fillId="2" borderId="29" xfId="0" applyFill="1" applyBorder="1" applyAlignment="1">
      <alignment horizontal="right"/>
    </xf>
    <xf numFmtId="0" fontId="0" fillId="2" borderId="30" xfId="0" applyFill="1" applyBorder="1" applyAlignment="1">
      <alignment horizontal="right"/>
    </xf>
    <xf numFmtId="4" fontId="0" fillId="2" borderId="31" xfId="0" applyNumberFormat="1" applyFill="1" applyBorder="1" applyAlignment="1">
      <alignment horizontal="right" vertical="center"/>
    </xf>
    <xf numFmtId="0" fontId="0" fillId="2" borderId="32" xfId="0" applyFill="1" applyBorder="1" applyAlignment="1">
      <alignment horizontal="left"/>
    </xf>
    <xf numFmtId="4" fontId="1" fillId="6" borderId="24" xfId="0" applyNumberFormat="1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4" fontId="1" fillId="2" borderId="0" xfId="0" applyNumberFormat="1" applyFont="1" applyFill="1"/>
    <xf numFmtId="0" fontId="0" fillId="2" borderId="33" xfId="0" applyFill="1" applyBorder="1" applyAlignment="1">
      <alignment horizontal="right"/>
    </xf>
    <xf numFmtId="0" fontId="0" fillId="6" borderId="34" xfId="0" applyFill="1" applyBorder="1" applyAlignment="1">
      <alignment horizontal="right"/>
    </xf>
    <xf numFmtId="0" fontId="0" fillId="6" borderId="21" xfId="0" applyFill="1" applyBorder="1" applyAlignment="1">
      <alignment horizontal="right"/>
    </xf>
    <xf numFmtId="4" fontId="0" fillId="2" borderId="8" xfId="0" applyNumberFormat="1" applyFill="1" applyBorder="1" applyAlignment="1">
      <alignment vertical="center"/>
    </xf>
    <xf numFmtId="0" fontId="0" fillId="2" borderId="9" xfId="0" applyFill="1" applyBorder="1"/>
    <xf numFmtId="0" fontId="0" fillId="2" borderId="6" xfId="0" applyFill="1" applyBorder="1"/>
    <xf numFmtId="0" fontId="0" fillId="2" borderId="12" xfId="0" applyFill="1" applyBorder="1" applyAlignment="1">
      <alignment horizontal="left"/>
    </xf>
    <xf numFmtId="4" fontId="0" fillId="2" borderId="13" xfId="0" applyNumberFormat="1" applyFill="1" applyBorder="1" applyAlignment="1">
      <alignment vertical="center"/>
    </xf>
    <xf numFmtId="0" fontId="0" fillId="2" borderId="35" xfId="0" applyFill="1" applyBorder="1" applyAlignment="1">
      <alignment horizontal="right"/>
    </xf>
    <xf numFmtId="0" fontId="0" fillId="2" borderId="27" xfId="0" applyFill="1" applyBorder="1"/>
    <xf numFmtId="0" fontId="0" fillId="2" borderId="32" xfId="0" applyFill="1" applyBorder="1"/>
    <xf numFmtId="0" fontId="0" fillId="2" borderId="28" xfId="0" applyFill="1" applyBorder="1"/>
    <xf numFmtId="0" fontId="0" fillId="2" borderId="14" xfId="0" applyFill="1" applyBorder="1" applyAlignment="1">
      <alignment horizontal="left" vertical="center"/>
    </xf>
    <xf numFmtId="4" fontId="0" fillId="2" borderId="15" xfId="0" applyNumberFormat="1" applyFill="1" applyBorder="1" applyAlignment="1">
      <alignment vertical="center"/>
    </xf>
    <xf numFmtId="0" fontId="0" fillId="2" borderId="19" xfId="0" applyFill="1" applyBorder="1"/>
    <xf numFmtId="0" fontId="0" fillId="6" borderId="36" xfId="0" applyFill="1" applyBorder="1" applyAlignment="1">
      <alignment horizontal="right"/>
    </xf>
    <xf numFmtId="4" fontId="0" fillId="6" borderId="27" xfId="0" applyNumberFormat="1" applyFill="1" applyBorder="1" applyAlignment="1">
      <alignment vertical="center"/>
    </xf>
    <xf numFmtId="0" fontId="0" fillId="6" borderId="28" xfId="0" applyFill="1" applyBorder="1"/>
    <xf numFmtId="0" fontId="0" fillId="2" borderId="15" xfId="0" applyFill="1" applyBorder="1"/>
    <xf numFmtId="0" fontId="0" fillId="6" borderId="35" xfId="0" applyFill="1" applyBorder="1" applyAlignment="1">
      <alignment horizontal="right"/>
    </xf>
    <xf numFmtId="4" fontId="0" fillId="6" borderId="31" xfId="0" applyNumberFormat="1" applyFill="1" applyBorder="1"/>
    <xf numFmtId="0" fontId="0" fillId="6" borderId="32" xfId="0" applyFill="1" applyBorder="1"/>
    <xf numFmtId="0" fontId="0" fillId="2" borderId="14" xfId="0" applyFill="1" applyBorder="1"/>
    <xf numFmtId="0" fontId="0" fillId="2" borderId="37" xfId="0" applyFill="1" applyBorder="1" applyAlignment="1">
      <alignment horizontal="right"/>
    </xf>
    <xf numFmtId="0" fontId="0" fillId="2" borderId="38" xfId="0" applyFill="1" applyBorder="1" applyAlignment="1">
      <alignment vertical="center"/>
    </xf>
    <xf numFmtId="0" fontId="0" fillId="2" borderId="16" xfId="0" applyFill="1" applyBorder="1"/>
    <xf numFmtId="0" fontId="0" fillId="2" borderId="26" xfId="0" applyFill="1" applyBorder="1" applyAlignment="1">
      <alignment horizontal="right"/>
    </xf>
    <xf numFmtId="4" fontId="1" fillId="2" borderId="0" xfId="0" applyNumberFormat="1" applyFont="1" applyFill="1" applyAlignment="1">
      <alignment vertical="center"/>
    </xf>
    <xf numFmtId="0" fontId="0" fillId="4" borderId="0" xfId="0" applyFill="1" applyAlignment="1">
      <alignment horizontal="right"/>
    </xf>
    <xf numFmtId="0" fontId="0" fillId="4" borderId="0" xfId="0" applyFill="1"/>
    <xf numFmtId="0" fontId="0" fillId="5" borderId="0" xfId="0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/>
    </xf>
    <xf numFmtId="0" fontId="0" fillId="2" borderId="33" xfId="0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0" fillId="6" borderId="10" xfId="0" applyFill="1" applyBorder="1" applyAlignment="1">
      <alignment horizontal="right" vertical="center"/>
    </xf>
    <xf numFmtId="4" fontId="0" fillId="6" borderId="11" xfId="0" applyNumberFormat="1" applyFill="1" applyBorder="1" applyAlignment="1">
      <alignment vertical="center"/>
    </xf>
    <xf numFmtId="0" fontId="0" fillId="2" borderId="17" xfId="0" applyFill="1" applyBorder="1" applyAlignment="1">
      <alignment horizontal="right" vertical="center"/>
    </xf>
    <xf numFmtId="4" fontId="0" fillId="2" borderId="40" xfId="0" applyNumberFormat="1" applyFill="1" applyBorder="1" applyAlignment="1">
      <alignment vertical="center"/>
    </xf>
    <xf numFmtId="0" fontId="0" fillId="2" borderId="20" xfId="0" applyFill="1" applyBorder="1" applyAlignment="1">
      <alignment horizontal="right" vertical="center"/>
    </xf>
    <xf numFmtId="4" fontId="0" fillId="2" borderId="39" xfId="0" applyNumberFormat="1" applyFill="1" applyBorder="1" applyAlignment="1">
      <alignment vertical="center"/>
    </xf>
    <xf numFmtId="0" fontId="0" fillId="2" borderId="23" xfId="0" applyFill="1" applyBorder="1" applyAlignment="1">
      <alignment horizontal="right" vertical="center"/>
    </xf>
    <xf numFmtId="4" fontId="0" fillId="2" borderId="0" xfId="0" applyNumberFormat="1" applyFill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30" xfId="0" applyFill="1" applyBorder="1" applyAlignment="1">
      <alignment horizontal="right" vertical="center"/>
    </xf>
    <xf numFmtId="0" fontId="1" fillId="7" borderId="41" xfId="0" applyFont="1" applyFill="1" applyBorder="1" applyAlignment="1">
      <alignment horizontal="right" vertical="center"/>
    </xf>
    <xf numFmtId="4" fontId="1" fillId="7" borderId="2" xfId="0" applyNumberFormat="1" applyFont="1" applyFill="1" applyBorder="1" applyAlignment="1">
      <alignment vertical="center"/>
    </xf>
    <xf numFmtId="0" fontId="1" fillId="7" borderId="3" xfId="0" applyFont="1" applyFill="1" applyBorder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0" fontId="0" fillId="6" borderId="35" xfId="0" applyFill="1" applyBorder="1" applyAlignment="1">
      <alignment horizontal="right" vertical="center"/>
    </xf>
    <xf numFmtId="4" fontId="0" fillId="6" borderId="31" xfId="0" applyNumberFormat="1" applyFill="1" applyBorder="1" applyAlignment="1">
      <alignment vertical="center"/>
    </xf>
    <xf numFmtId="0" fontId="0" fillId="6" borderId="28" xfId="0" applyFill="1" applyBorder="1" applyAlignment="1">
      <alignment vertical="center"/>
    </xf>
    <xf numFmtId="0" fontId="0" fillId="6" borderId="37" xfId="0" applyFill="1" applyBorder="1" applyAlignment="1">
      <alignment horizontal="right" vertical="center"/>
    </xf>
    <xf numFmtId="4" fontId="0" fillId="6" borderId="38" xfId="0" applyNumberFormat="1" applyFill="1" applyBorder="1" applyAlignment="1">
      <alignment vertical="center"/>
    </xf>
    <xf numFmtId="0" fontId="0" fillId="6" borderId="21" xfId="0" applyFill="1" applyBorder="1" applyAlignment="1">
      <alignment horizontal="right" vertical="center"/>
    </xf>
    <xf numFmtId="4" fontId="0" fillId="6" borderId="13" xfId="0" applyNumberFormat="1" applyFill="1" applyBorder="1" applyAlignment="1">
      <alignment vertical="center"/>
    </xf>
    <xf numFmtId="0" fontId="0" fillId="6" borderId="32" xfId="0" applyFill="1" applyBorder="1" applyAlignment="1">
      <alignment vertical="center"/>
    </xf>
    <xf numFmtId="0" fontId="0" fillId="2" borderId="37" xfId="0" applyFill="1" applyBorder="1" applyAlignment="1">
      <alignment horizontal="right" vertical="center"/>
    </xf>
    <xf numFmtId="4" fontId="0" fillId="2" borderId="38" xfId="0" applyNumberFormat="1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2" borderId="25" xfId="0" applyFill="1" applyBorder="1" applyAlignment="1">
      <alignment horizontal="right" vertical="center"/>
    </xf>
    <xf numFmtId="0" fontId="0" fillId="6" borderId="25" xfId="0" applyFill="1" applyBorder="1" applyAlignment="1">
      <alignment horizontal="right" vertical="center"/>
    </xf>
    <xf numFmtId="4" fontId="0" fillId="6" borderId="15" xfId="0" applyNumberFormat="1" applyFill="1" applyBorder="1" applyAlignment="1">
      <alignment vertical="center"/>
    </xf>
    <xf numFmtId="0" fontId="0" fillId="6" borderId="19" xfId="0" applyFill="1" applyBorder="1" applyAlignment="1">
      <alignment vertical="center"/>
    </xf>
    <xf numFmtId="0" fontId="0" fillId="2" borderId="25" xfId="0" applyFill="1" applyBorder="1" applyAlignment="1">
      <alignment horizontal="right" vertical="center" wrapText="1"/>
    </xf>
    <xf numFmtId="0" fontId="0" fillId="2" borderId="21" xfId="0" applyFill="1" applyBorder="1" applyAlignment="1">
      <alignment horizontal="right" vertical="center"/>
    </xf>
    <xf numFmtId="0" fontId="1" fillId="7" borderId="1" xfId="0" applyFont="1" applyFill="1" applyBorder="1" applyAlignment="1">
      <alignment horizontal="right" vertical="center"/>
    </xf>
    <xf numFmtId="4" fontId="1" fillId="7" borderId="24" xfId="0" applyNumberFormat="1" applyFont="1" applyFill="1" applyBorder="1" applyAlignment="1">
      <alignment vertical="center"/>
    </xf>
    <xf numFmtId="0" fontId="0" fillId="2" borderId="10" xfId="0" applyFill="1" applyBorder="1" applyAlignment="1">
      <alignment horizontal="right" vertical="center" wrapText="1"/>
    </xf>
    <xf numFmtId="4" fontId="0" fillId="2" borderId="11" xfId="0" applyNumberFormat="1" applyFill="1" applyBorder="1" applyAlignment="1">
      <alignment vertical="center"/>
    </xf>
    <xf numFmtId="0" fontId="0" fillId="6" borderId="25" xfId="0" applyFill="1" applyBorder="1" applyAlignment="1">
      <alignment horizontal="right" vertical="center" wrapText="1"/>
    </xf>
    <xf numFmtId="0" fontId="0" fillId="6" borderId="21" xfId="0" applyFill="1" applyBorder="1" applyAlignment="1">
      <alignment horizontal="right" vertical="center" wrapText="1"/>
    </xf>
    <xf numFmtId="0" fontId="0" fillId="6" borderId="35" xfId="0" applyFill="1" applyBorder="1" applyAlignment="1">
      <alignment horizontal="right" vertical="center" wrapText="1"/>
    </xf>
    <xf numFmtId="0" fontId="0" fillId="2" borderId="21" xfId="0" applyFill="1" applyBorder="1" applyAlignment="1">
      <alignment horizontal="right" vertical="center" wrapText="1"/>
    </xf>
    <xf numFmtId="0" fontId="0" fillId="2" borderId="37" xfId="0" applyFill="1" applyBorder="1" applyAlignment="1">
      <alignment horizontal="right" vertical="center" wrapText="1"/>
    </xf>
    <xf numFmtId="0" fontId="0" fillId="6" borderId="27" xfId="0" applyFill="1" applyBorder="1" applyAlignment="1">
      <alignment vertical="center"/>
    </xf>
    <xf numFmtId="0" fontId="0" fillId="2" borderId="34" xfId="0" applyFill="1" applyBorder="1" applyAlignment="1">
      <alignment horizontal="right"/>
    </xf>
  </cellXfs>
  <cellStyles count="4">
    <cellStyle name="Normal" xfId="0" builtinId="0"/>
    <cellStyle name="Normal 2" xfId="1" xr:uid="{712B9A2B-CF81-41EE-8B6F-EEB567E9EFCB}"/>
    <cellStyle name="Normal 3" xfId="2" xr:uid="{16C6BDE7-8C9C-401B-B32F-7D8C018271D1}"/>
    <cellStyle name="Normal 4" xfId="3" xr:uid="{78C0EAE3-FAF0-4E43-9BDF-0E0F0334E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92AA2-8454-4B61-B202-A35D94196669}">
  <sheetPr>
    <tabColor rgb="FF00B050"/>
  </sheetPr>
  <dimension ref="B2:O148"/>
  <sheetViews>
    <sheetView tabSelected="1" topLeftCell="A77" zoomScale="80" zoomScaleNormal="80" workbookViewId="0">
      <selection activeCell="G4" sqref="G4"/>
    </sheetView>
  </sheetViews>
  <sheetFormatPr baseColWidth="10" defaultColWidth="10.875" defaultRowHeight="14.25"/>
  <cols>
    <col min="1" max="1" width="2.875" style="3" customWidth="1"/>
    <col min="2" max="2" width="30.125" style="3" customWidth="1"/>
    <col min="3" max="3" width="11.125" style="2" customWidth="1"/>
    <col min="4" max="4" width="12.5" style="3" customWidth="1"/>
    <col min="5" max="5" width="3.875" style="3" customWidth="1"/>
    <col min="6" max="6" width="40.125" style="3" bestFit="1" customWidth="1"/>
    <col min="7" max="7" width="10.875" style="3"/>
    <col min="8" max="8" width="12.75" style="3" customWidth="1"/>
    <col min="9" max="9" width="44.25" style="3" customWidth="1"/>
    <col min="10" max="10" width="10.875" style="3"/>
    <col min="11" max="11" width="12.5" style="3" customWidth="1"/>
    <col min="12" max="12" width="5.375" style="3" customWidth="1"/>
    <col min="13" max="13" width="43.75" style="3" bestFit="1" customWidth="1"/>
    <col min="14" max="14" width="10.875" style="3"/>
    <col min="15" max="15" width="12.375" style="3" customWidth="1"/>
    <col min="16" max="16384" width="10.875" style="3"/>
  </cols>
  <sheetData>
    <row r="2" spans="2:3" ht="20.25">
      <c r="B2" s="1" t="s">
        <v>0</v>
      </c>
    </row>
    <row r="4" spans="2:3" ht="18">
      <c r="B4" s="4" t="s">
        <v>1</v>
      </c>
      <c r="C4" s="5" t="s">
        <v>2</v>
      </c>
    </row>
    <row r="6" spans="2:3" s="8" customFormat="1" ht="15">
      <c r="B6" s="6" t="s">
        <v>3</v>
      </c>
      <c r="C6" s="7" t="s">
        <v>4</v>
      </c>
    </row>
    <row r="8" spans="2:3" ht="15">
      <c r="B8" s="6" t="s">
        <v>5</v>
      </c>
    </row>
    <row r="9" spans="2:3" ht="15">
      <c r="B9" s="8"/>
    </row>
    <row r="10" spans="2:3" ht="15">
      <c r="B10" s="9" t="s">
        <v>6</v>
      </c>
      <c r="C10" s="2" t="s">
        <v>7</v>
      </c>
    </row>
    <row r="11" spans="2:3" ht="15">
      <c r="B11" s="10"/>
      <c r="C11" s="2" t="s">
        <v>8</v>
      </c>
    </row>
    <row r="12" spans="2:3" ht="15">
      <c r="B12" s="11" t="s">
        <v>9</v>
      </c>
      <c r="C12" s="2" t="s">
        <v>10</v>
      </c>
    </row>
    <row r="13" spans="2:3" ht="15">
      <c r="B13" s="12"/>
      <c r="C13" s="2" t="s">
        <v>8</v>
      </c>
    </row>
    <row r="14" spans="2:3" ht="15">
      <c r="B14" s="11" t="s">
        <v>11</v>
      </c>
      <c r="C14" s="2" t="s">
        <v>12</v>
      </c>
    </row>
    <row r="15" spans="2:3" ht="15">
      <c r="B15" s="12"/>
      <c r="C15" s="2" t="s">
        <v>13</v>
      </c>
    </row>
    <row r="16" spans="2:3" ht="15">
      <c r="B16" s="13" t="s">
        <v>14</v>
      </c>
      <c r="C16" s="2" t="s">
        <v>15</v>
      </c>
    </row>
    <row r="17" spans="2:15" ht="15">
      <c r="B17" s="14"/>
      <c r="C17" s="2" t="s">
        <v>16</v>
      </c>
    </row>
    <row r="19" spans="2:15" ht="15">
      <c r="B19" s="6" t="s">
        <v>17</v>
      </c>
      <c r="C19" s="2" t="s">
        <v>18</v>
      </c>
    </row>
    <row r="20" spans="2:15">
      <c r="C20" s="2" t="s">
        <v>19</v>
      </c>
    </row>
    <row r="21" spans="2:15" ht="15" thickBot="1"/>
    <row r="22" spans="2:15" ht="15.75" thickBot="1">
      <c r="B22" s="15" t="s">
        <v>20</v>
      </c>
      <c r="C22" s="16"/>
      <c r="D22" s="17"/>
      <c r="E22" s="8"/>
      <c r="F22" s="18" t="s">
        <v>9</v>
      </c>
      <c r="G22" s="19"/>
      <c r="H22" s="20"/>
      <c r="I22" s="21" t="s">
        <v>11</v>
      </c>
      <c r="J22" s="22"/>
      <c r="K22" s="23"/>
      <c r="L22" s="8"/>
      <c r="M22" s="24" t="s">
        <v>21</v>
      </c>
      <c r="N22" s="25"/>
      <c r="O22" s="26"/>
    </row>
    <row r="23" spans="2:15">
      <c r="B23" s="27" t="s">
        <v>22</v>
      </c>
      <c r="C23" s="28"/>
      <c r="D23" s="29"/>
      <c r="E23" s="2"/>
      <c r="F23" s="27" t="s">
        <v>22</v>
      </c>
      <c r="G23" s="30"/>
      <c r="H23" s="31"/>
      <c r="I23" s="32" t="s">
        <v>22</v>
      </c>
      <c r="J23" s="30"/>
      <c r="K23" s="31"/>
      <c r="L23" s="2"/>
      <c r="M23" s="27" t="s">
        <v>22</v>
      </c>
      <c r="N23" s="30"/>
      <c r="O23" s="31"/>
    </row>
    <row r="24" spans="2:15" ht="15" thickBot="1">
      <c r="B24" s="33" t="s">
        <v>23</v>
      </c>
      <c r="C24" s="34" t="s">
        <v>24</v>
      </c>
      <c r="D24" s="35"/>
      <c r="E24" s="36"/>
      <c r="F24" s="33" t="s">
        <v>23</v>
      </c>
      <c r="G24" s="37" t="s">
        <v>25</v>
      </c>
      <c r="H24" s="38"/>
      <c r="I24" s="33" t="s">
        <v>23</v>
      </c>
      <c r="J24" s="34" t="s">
        <v>24</v>
      </c>
      <c r="K24" s="38"/>
      <c r="L24" s="36"/>
      <c r="M24" s="33" t="s">
        <v>23</v>
      </c>
      <c r="N24" s="39" t="s">
        <v>25</v>
      </c>
      <c r="O24" s="40"/>
    </row>
    <row r="25" spans="2:15">
      <c r="B25" s="41" t="s">
        <v>26</v>
      </c>
      <c r="C25" s="30"/>
      <c r="D25" s="31"/>
      <c r="E25" s="2"/>
      <c r="F25" s="41" t="s">
        <v>26</v>
      </c>
      <c r="G25" s="30"/>
      <c r="H25" s="31"/>
      <c r="I25" s="42" t="s">
        <v>27</v>
      </c>
      <c r="J25" s="43">
        <v>0</v>
      </c>
      <c r="K25" s="44" t="s">
        <v>28</v>
      </c>
      <c r="L25" s="2"/>
      <c r="M25" s="45" t="s">
        <v>27</v>
      </c>
      <c r="N25" s="43">
        <v>0</v>
      </c>
      <c r="O25" s="44" t="s">
        <v>28</v>
      </c>
    </row>
    <row r="26" spans="2:15" ht="15" thickBot="1">
      <c r="B26" s="46" t="s">
        <v>29</v>
      </c>
      <c r="C26" s="47"/>
      <c r="D26" s="48"/>
      <c r="E26" s="2"/>
      <c r="F26" s="46" t="s">
        <v>29</v>
      </c>
      <c r="G26" s="47"/>
      <c r="H26" s="48"/>
      <c r="I26" s="49" t="s">
        <v>30</v>
      </c>
      <c r="J26" s="50"/>
      <c r="K26" s="51"/>
      <c r="L26" s="52"/>
      <c r="M26" s="53" t="s">
        <v>30</v>
      </c>
      <c r="N26" s="50"/>
      <c r="O26" s="51"/>
    </row>
    <row r="27" spans="2:15" ht="15.75" thickBot="1">
      <c r="B27" s="45" t="s">
        <v>31</v>
      </c>
      <c r="C27" s="43">
        <v>0</v>
      </c>
      <c r="D27" s="44" t="s">
        <v>32</v>
      </c>
      <c r="E27" s="52"/>
      <c r="F27" s="45" t="s">
        <v>31</v>
      </c>
      <c r="G27" s="43">
        <v>0</v>
      </c>
      <c r="H27" s="44" t="s">
        <v>32</v>
      </c>
      <c r="I27" s="54" t="s">
        <v>33</v>
      </c>
      <c r="J27" s="55">
        <f>+J25*J26</f>
        <v>0</v>
      </c>
      <c r="K27" s="56" t="s">
        <v>28</v>
      </c>
      <c r="L27" s="52"/>
      <c r="M27" s="57" t="s">
        <v>33</v>
      </c>
      <c r="N27" s="55">
        <f>+N25*N26</f>
        <v>0</v>
      </c>
      <c r="O27" s="56" t="s">
        <v>28</v>
      </c>
    </row>
    <row r="28" spans="2:15">
      <c r="B28" s="45" t="s">
        <v>34</v>
      </c>
      <c r="C28" s="43">
        <v>0</v>
      </c>
      <c r="D28" s="44" t="s">
        <v>35</v>
      </c>
      <c r="E28" s="52"/>
      <c r="F28" s="45" t="s">
        <v>34</v>
      </c>
      <c r="G28" s="43">
        <v>0</v>
      </c>
      <c r="H28" s="44" t="s">
        <v>35</v>
      </c>
      <c r="I28" s="58"/>
      <c r="L28" s="59"/>
    </row>
    <row r="29" spans="2:15" ht="15">
      <c r="B29" s="60" t="s">
        <v>36</v>
      </c>
      <c r="C29" s="61">
        <f>C27*C28</f>
        <v>0</v>
      </c>
      <c r="D29" s="62" t="s">
        <v>28</v>
      </c>
      <c r="E29" s="2"/>
      <c r="F29" s="45" t="s">
        <v>37</v>
      </c>
      <c r="G29" s="43"/>
      <c r="H29" s="44"/>
      <c r="L29" s="8"/>
    </row>
    <row r="30" spans="2:15">
      <c r="B30" s="45" t="s">
        <v>38</v>
      </c>
      <c r="C30" s="47"/>
      <c r="D30" s="48"/>
      <c r="E30" s="52"/>
      <c r="F30" s="60" t="s">
        <v>36</v>
      </c>
      <c r="G30" s="61">
        <f>+G27*G28*G29</f>
        <v>0</v>
      </c>
      <c r="H30" s="62" t="s">
        <v>28</v>
      </c>
    </row>
    <row r="31" spans="2:15">
      <c r="B31" s="45" t="s">
        <v>31</v>
      </c>
      <c r="C31" s="43">
        <v>0</v>
      </c>
      <c r="D31" s="44" t="s">
        <v>32</v>
      </c>
      <c r="E31" s="52"/>
      <c r="F31" s="45" t="s">
        <v>38</v>
      </c>
      <c r="G31" s="47"/>
      <c r="H31" s="48"/>
    </row>
    <row r="32" spans="2:15">
      <c r="B32" s="45" t="s">
        <v>34</v>
      </c>
      <c r="C32" s="43">
        <v>0</v>
      </c>
      <c r="D32" s="44" t="s">
        <v>35</v>
      </c>
      <c r="E32" s="2"/>
      <c r="F32" s="45" t="s">
        <v>31</v>
      </c>
      <c r="G32" s="43">
        <v>0</v>
      </c>
      <c r="H32" s="44" t="s">
        <v>32</v>
      </c>
    </row>
    <row r="33" spans="2:8">
      <c r="B33" s="60" t="s">
        <v>39</v>
      </c>
      <c r="C33" s="61">
        <f>+C31*C32</f>
        <v>0</v>
      </c>
      <c r="D33" s="62" t="s">
        <v>28</v>
      </c>
      <c r="E33" s="52"/>
      <c r="F33" s="45" t="s">
        <v>34</v>
      </c>
      <c r="G33" s="43">
        <v>0</v>
      </c>
      <c r="H33" s="44" t="s">
        <v>35</v>
      </c>
    </row>
    <row r="34" spans="2:8">
      <c r="B34" s="63" t="s">
        <v>40</v>
      </c>
      <c r="C34" s="43"/>
      <c r="D34" s="44"/>
      <c r="E34" s="52"/>
      <c r="F34" s="45" t="s">
        <v>41</v>
      </c>
      <c r="G34" s="43"/>
      <c r="H34" s="44"/>
    </row>
    <row r="35" spans="2:8">
      <c r="B35" s="63" t="s">
        <v>42</v>
      </c>
      <c r="C35" s="64"/>
      <c r="D35" s="65"/>
      <c r="E35" s="2"/>
      <c r="F35" s="60" t="s">
        <v>39</v>
      </c>
      <c r="G35" s="61">
        <f>+G32*G33*G34</f>
        <v>0</v>
      </c>
      <c r="H35" s="62" t="s">
        <v>28</v>
      </c>
    </row>
    <row r="36" spans="2:8">
      <c r="B36" s="63" t="s">
        <v>31</v>
      </c>
      <c r="C36" s="43">
        <v>0</v>
      </c>
      <c r="D36" s="44" t="s">
        <v>32</v>
      </c>
      <c r="E36" s="52"/>
      <c r="F36" s="63" t="s">
        <v>40</v>
      </c>
      <c r="G36" s="43"/>
      <c r="H36" s="44"/>
    </row>
    <row r="37" spans="2:8">
      <c r="B37" s="63" t="s">
        <v>34</v>
      </c>
      <c r="C37" s="43">
        <v>0</v>
      </c>
      <c r="D37" s="44" t="s">
        <v>35</v>
      </c>
      <c r="E37" s="52"/>
      <c r="F37" s="63" t="s">
        <v>42</v>
      </c>
      <c r="G37" s="64"/>
      <c r="H37" s="65"/>
    </row>
    <row r="38" spans="2:8" ht="15" thickBot="1">
      <c r="B38" s="66" t="s">
        <v>43</v>
      </c>
      <c r="C38" s="67">
        <f>+C36*C37</f>
        <v>0</v>
      </c>
      <c r="D38" s="68" t="s">
        <v>28</v>
      </c>
      <c r="E38" s="2"/>
      <c r="F38" s="63" t="s">
        <v>31</v>
      </c>
      <c r="G38" s="43">
        <v>0</v>
      </c>
      <c r="H38" s="44" t="s">
        <v>32</v>
      </c>
    </row>
    <row r="39" spans="2:8">
      <c r="B39" s="27" t="s">
        <v>44</v>
      </c>
      <c r="C39" s="28"/>
      <c r="D39" s="29"/>
      <c r="E39" s="52"/>
      <c r="F39" s="63" t="s">
        <v>34</v>
      </c>
      <c r="G39" s="43">
        <v>0</v>
      </c>
      <c r="H39" s="44" t="s">
        <v>35</v>
      </c>
    </row>
    <row r="40" spans="2:8">
      <c r="B40" s="63" t="s">
        <v>29</v>
      </c>
      <c r="C40" s="64"/>
      <c r="D40" s="65"/>
      <c r="E40" s="52"/>
      <c r="F40" s="45" t="s">
        <v>45</v>
      </c>
      <c r="G40" s="43"/>
      <c r="H40" s="44"/>
    </row>
    <row r="41" spans="2:8" ht="15.75" thickBot="1">
      <c r="B41" s="45" t="s">
        <v>31</v>
      </c>
      <c r="C41" s="43">
        <v>0</v>
      </c>
      <c r="D41" s="44" t="s">
        <v>32</v>
      </c>
      <c r="E41" s="8"/>
      <c r="F41" s="66" t="s">
        <v>43</v>
      </c>
      <c r="G41" s="67">
        <f>+G38*G39*G40</f>
        <v>0</v>
      </c>
      <c r="H41" s="68" t="s">
        <v>28</v>
      </c>
    </row>
    <row r="42" spans="2:8">
      <c r="B42" s="45" t="s">
        <v>34</v>
      </c>
      <c r="C42" s="43">
        <v>0</v>
      </c>
      <c r="D42" s="44" t="s">
        <v>35</v>
      </c>
      <c r="F42" s="27" t="s">
        <v>44</v>
      </c>
      <c r="G42" s="28"/>
      <c r="H42" s="29"/>
    </row>
    <row r="43" spans="2:8">
      <c r="B43" s="60" t="s">
        <v>46</v>
      </c>
      <c r="C43" s="61">
        <f>+C41*C42</f>
        <v>0</v>
      </c>
      <c r="D43" s="62" t="s">
        <v>28</v>
      </c>
      <c r="F43" s="63" t="s">
        <v>29</v>
      </c>
      <c r="G43" s="64"/>
      <c r="H43" s="65"/>
    </row>
    <row r="44" spans="2:8">
      <c r="B44" s="45" t="s">
        <v>38</v>
      </c>
      <c r="C44" s="47"/>
      <c r="D44" s="48"/>
      <c r="F44" s="45" t="s">
        <v>31</v>
      </c>
      <c r="G44" s="43">
        <v>0</v>
      </c>
      <c r="H44" s="44" t="s">
        <v>32</v>
      </c>
    </row>
    <row r="45" spans="2:8">
      <c r="B45" s="45" t="s">
        <v>31</v>
      </c>
      <c r="C45" s="43">
        <v>0</v>
      </c>
      <c r="D45" s="44" t="s">
        <v>32</v>
      </c>
      <c r="F45" s="45" t="s">
        <v>34</v>
      </c>
      <c r="G45" s="43">
        <v>0</v>
      </c>
      <c r="H45" s="44" t="s">
        <v>35</v>
      </c>
    </row>
    <row r="46" spans="2:8">
      <c r="B46" s="45" t="s">
        <v>34</v>
      </c>
      <c r="C46" s="43">
        <v>0</v>
      </c>
      <c r="D46" s="44" t="s">
        <v>35</v>
      </c>
      <c r="F46" s="45" t="s">
        <v>47</v>
      </c>
      <c r="G46" s="43"/>
      <c r="H46" s="44"/>
    </row>
    <row r="47" spans="2:8">
      <c r="B47" s="60" t="s">
        <v>48</v>
      </c>
      <c r="C47" s="61">
        <f>+C45*C46</f>
        <v>0</v>
      </c>
      <c r="D47" s="62" t="s">
        <v>28</v>
      </c>
      <c r="F47" s="60" t="s">
        <v>46</v>
      </c>
      <c r="G47" s="61">
        <f>+G44*G45*G46</f>
        <v>0</v>
      </c>
      <c r="H47" s="62" t="s">
        <v>28</v>
      </c>
    </row>
    <row r="48" spans="2:8">
      <c r="B48" s="45" t="s">
        <v>40</v>
      </c>
      <c r="C48" s="43"/>
      <c r="D48" s="44"/>
      <c r="F48" s="45" t="s">
        <v>38</v>
      </c>
      <c r="G48" s="47"/>
      <c r="H48" s="48"/>
    </row>
    <row r="49" spans="2:12">
      <c r="B49" s="45" t="s">
        <v>42</v>
      </c>
      <c r="C49" s="43"/>
      <c r="D49" s="44"/>
      <c r="F49" s="45" t="s">
        <v>31</v>
      </c>
      <c r="G49" s="43">
        <v>0</v>
      </c>
      <c r="H49" s="44" t="s">
        <v>32</v>
      </c>
    </row>
    <row r="50" spans="2:12">
      <c r="B50" s="45" t="s">
        <v>31</v>
      </c>
      <c r="C50" s="43">
        <v>0</v>
      </c>
      <c r="D50" s="44" t="s">
        <v>32</v>
      </c>
      <c r="F50" s="45" t="s">
        <v>34</v>
      </c>
      <c r="G50" s="43">
        <v>0</v>
      </c>
      <c r="H50" s="44" t="s">
        <v>35</v>
      </c>
    </row>
    <row r="51" spans="2:12">
      <c r="B51" s="45" t="s">
        <v>34</v>
      </c>
      <c r="C51" s="43">
        <v>0</v>
      </c>
      <c r="D51" s="44" t="s">
        <v>35</v>
      </c>
      <c r="F51" s="45" t="s">
        <v>49</v>
      </c>
      <c r="G51" s="43"/>
      <c r="H51" s="44"/>
    </row>
    <row r="52" spans="2:12" ht="15" thickBot="1">
      <c r="B52" s="66" t="s">
        <v>50</v>
      </c>
      <c r="C52" s="67">
        <f>+C50*C51</f>
        <v>0</v>
      </c>
      <c r="D52" s="68" t="s">
        <v>28</v>
      </c>
      <c r="F52" s="60" t="s">
        <v>48</v>
      </c>
      <c r="G52" s="61">
        <f>+G49*G50*G51</f>
        <v>0</v>
      </c>
      <c r="H52" s="62" t="s">
        <v>28</v>
      </c>
    </row>
    <row r="53" spans="2:12" ht="15" thickBot="1">
      <c r="B53" s="53" t="s">
        <v>40</v>
      </c>
      <c r="C53" s="69"/>
      <c r="D53" s="70"/>
      <c r="F53" s="45" t="s">
        <v>40</v>
      </c>
      <c r="G53" s="43"/>
      <c r="H53" s="44"/>
    </row>
    <row r="54" spans="2:12">
      <c r="B54" s="41" t="s">
        <v>51</v>
      </c>
      <c r="C54" s="71"/>
      <c r="D54" s="72"/>
      <c r="F54" s="45" t="s">
        <v>42</v>
      </c>
      <c r="G54" s="43"/>
      <c r="H54" s="44"/>
    </row>
    <row r="55" spans="2:12">
      <c r="B55" s="45" t="s">
        <v>29</v>
      </c>
      <c r="C55" s="47"/>
      <c r="D55" s="48"/>
      <c r="F55" s="45" t="s">
        <v>31</v>
      </c>
      <c r="G55" s="43">
        <v>0</v>
      </c>
      <c r="H55" s="44" t="s">
        <v>32</v>
      </c>
    </row>
    <row r="56" spans="2:12">
      <c r="B56" s="45" t="s">
        <v>31</v>
      </c>
      <c r="C56" s="43">
        <v>0</v>
      </c>
      <c r="D56" s="44" t="s">
        <v>32</v>
      </c>
      <c r="F56" s="45" t="s">
        <v>34</v>
      </c>
      <c r="G56" s="43">
        <v>0</v>
      </c>
      <c r="H56" s="44" t="s">
        <v>35</v>
      </c>
    </row>
    <row r="57" spans="2:12">
      <c r="B57" s="45" t="s">
        <v>34</v>
      </c>
      <c r="C57" s="43">
        <v>0</v>
      </c>
      <c r="D57" s="44" t="s">
        <v>35</v>
      </c>
      <c r="F57" s="45" t="s">
        <v>52</v>
      </c>
      <c r="G57" s="43"/>
      <c r="H57" s="44"/>
    </row>
    <row r="58" spans="2:12" ht="15" thickBot="1">
      <c r="B58" s="60" t="s">
        <v>53</v>
      </c>
      <c r="C58" s="61">
        <f>+C56*C57</f>
        <v>0</v>
      </c>
      <c r="D58" s="62" t="s">
        <v>28</v>
      </c>
      <c r="F58" s="66" t="s">
        <v>50</v>
      </c>
      <c r="G58" s="67">
        <f>+G55*G56*G57</f>
        <v>0</v>
      </c>
      <c r="H58" s="68" t="s">
        <v>28</v>
      </c>
    </row>
    <row r="59" spans="2:12" ht="15.75" thickBot="1">
      <c r="B59" s="73" t="s">
        <v>38</v>
      </c>
      <c r="C59" s="47"/>
      <c r="D59" s="48"/>
      <c r="E59" s="8"/>
      <c r="F59" s="53" t="s">
        <v>40</v>
      </c>
      <c r="G59" s="69"/>
      <c r="H59" s="70"/>
      <c r="L59" s="8"/>
    </row>
    <row r="60" spans="2:12">
      <c r="B60" s="45" t="s">
        <v>31</v>
      </c>
      <c r="C60" s="43">
        <v>0</v>
      </c>
      <c r="D60" s="44" t="s">
        <v>32</v>
      </c>
      <c r="E60" s="2"/>
      <c r="F60" s="41" t="s">
        <v>51</v>
      </c>
      <c r="G60" s="71"/>
      <c r="H60" s="72"/>
      <c r="L60" s="2"/>
    </row>
    <row r="61" spans="2:12">
      <c r="B61" s="45" t="s">
        <v>34</v>
      </c>
      <c r="C61" s="43">
        <v>0</v>
      </c>
      <c r="D61" s="44" t="s">
        <v>35</v>
      </c>
      <c r="E61" s="36"/>
      <c r="F61" s="45" t="s">
        <v>29</v>
      </c>
      <c r="G61" s="47"/>
      <c r="H61" s="48"/>
      <c r="L61" s="36"/>
    </row>
    <row r="62" spans="2:12">
      <c r="B62" s="60" t="s">
        <v>54</v>
      </c>
      <c r="C62" s="61">
        <f>+C60*C61</f>
        <v>0</v>
      </c>
      <c r="D62" s="62" t="s">
        <v>28</v>
      </c>
      <c r="E62" s="2"/>
      <c r="F62" s="45" t="s">
        <v>31</v>
      </c>
      <c r="G62" s="43">
        <v>0</v>
      </c>
      <c r="H62" s="44" t="s">
        <v>32</v>
      </c>
      <c r="L62" s="2"/>
    </row>
    <row r="63" spans="2:12" ht="15">
      <c r="B63" s="45" t="s">
        <v>40</v>
      </c>
      <c r="C63" s="43"/>
      <c r="D63" s="44"/>
      <c r="E63" s="2"/>
      <c r="F63" s="45" t="s">
        <v>34</v>
      </c>
      <c r="G63" s="43">
        <v>0</v>
      </c>
      <c r="H63" s="44" t="s">
        <v>35</v>
      </c>
      <c r="L63" s="8"/>
    </row>
    <row r="64" spans="2:12" ht="15">
      <c r="B64" s="45" t="s">
        <v>42</v>
      </c>
      <c r="C64" s="43"/>
      <c r="D64" s="44"/>
      <c r="E64" s="8"/>
      <c r="F64" s="45" t="s">
        <v>55</v>
      </c>
      <c r="G64" s="43"/>
      <c r="H64" s="44"/>
    </row>
    <row r="65" spans="2:12">
      <c r="B65" s="45" t="s">
        <v>31</v>
      </c>
      <c r="C65" s="43">
        <v>0</v>
      </c>
      <c r="D65" s="44" t="s">
        <v>32</v>
      </c>
      <c r="F65" s="60" t="s">
        <v>53</v>
      </c>
      <c r="G65" s="61">
        <f>+G62*G63*G64</f>
        <v>0</v>
      </c>
      <c r="H65" s="62" t="s">
        <v>28</v>
      </c>
      <c r="L65" s="2"/>
    </row>
    <row r="66" spans="2:12">
      <c r="B66" s="45" t="s">
        <v>34</v>
      </c>
      <c r="C66" s="43">
        <v>0</v>
      </c>
      <c r="D66" s="44" t="s">
        <v>35</v>
      </c>
      <c r="E66" s="2"/>
      <c r="F66" s="73" t="s">
        <v>38</v>
      </c>
      <c r="G66" s="47"/>
      <c r="H66" s="48"/>
      <c r="L66" s="52"/>
    </row>
    <row r="67" spans="2:12" ht="15" thickBot="1">
      <c r="B67" s="66" t="s">
        <v>56</v>
      </c>
      <c r="C67" s="67">
        <f>+C65*C66</f>
        <v>0</v>
      </c>
      <c r="D67" s="68" t="s">
        <v>28</v>
      </c>
      <c r="E67" s="52"/>
      <c r="F67" s="45" t="s">
        <v>31</v>
      </c>
      <c r="G67" s="43">
        <v>0</v>
      </c>
      <c r="H67" s="44" t="s">
        <v>32</v>
      </c>
      <c r="L67" s="52"/>
    </row>
    <row r="68" spans="2:12" ht="15" thickBot="1">
      <c r="B68" s="74" t="s">
        <v>40</v>
      </c>
      <c r="C68" s="75"/>
      <c r="D68" s="76"/>
      <c r="E68" s="52"/>
      <c r="F68" s="45" t="s">
        <v>34</v>
      </c>
      <c r="G68" s="43">
        <v>0</v>
      </c>
      <c r="H68" s="44" t="s">
        <v>35</v>
      </c>
      <c r="L68" s="52"/>
    </row>
    <row r="69" spans="2:12" ht="15.75" thickBot="1">
      <c r="B69" s="57" t="s">
        <v>33</v>
      </c>
      <c r="C69" s="77">
        <f>+C29+C33+C38+C43+C47+C52+C58+C62+C67</f>
        <v>0</v>
      </c>
      <c r="D69" s="56" t="s">
        <v>28</v>
      </c>
      <c r="E69" s="2"/>
      <c r="F69" s="45" t="s">
        <v>57</v>
      </c>
      <c r="G69" s="43"/>
      <c r="H69" s="44"/>
      <c r="L69" s="52"/>
    </row>
    <row r="70" spans="2:12">
      <c r="E70" s="52"/>
      <c r="F70" s="60" t="s">
        <v>54</v>
      </c>
      <c r="G70" s="61">
        <f>+G67*G68*G69</f>
        <v>0</v>
      </c>
      <c r="H70" s="62" t="s">
        <v>28</v>
      </c>
      <c r="L70" s="59"/>
    </row>
    <row r="71" spans="2:12" ht="15">
      <c r="E71" s="78"/>
      <c r="F71" s="45" t="s">
        <v>40</v>
      </c>
      <c r="G71" s="43"/>
      <c r="H71" s="44"/>
      <c r="L71" s="8"/>
    </row>
    <row r="72" spans="2:12">
      <c r="E72" s="52"/>
      <c r="F72" s="45" t="s">
        <v>42</v>
      </c>
      <c r="G72" s="43"/>
      <c r="H72" s="44"/>
    </row>
    <row r="73" spans="2:12" ht="15">
      <c r="E73" s="52"/>
      <c r="F73" s="45" t="s">
        <v>31</v>
      </c>
      <c r="G73" s="43">
        <v>0</v>
      </c>
      <c r="H73" s="44" t="s">
        <v>32</v>
      </c>
      <c r="L73" s="8"/>
    </row>
    <row r="74" spans="2:12">
      <c r="E74" s="78"/>
      <c r="F74" s="45" t="s">
        <v>34</v>
      </c>
      <c r="G74" s="43">
        <v>0</v>
      </c>
      <c r="H74" s="44" t="s">
        <v>35</v>
      </c>
    </row>
    <row r="75" spans="2:12">
      <c r="E75" s="78"/>
      <c r="F75" s="45" t="s">
        <v>58</v>
      </c>
      <c r="G75" s="43"/>
      <c r="H75" s="44"/>
    </row>
    <row r="76" spans="2:12" ht="15" thickBot="1">
      <c r="E76" s="78"/>
      <c r="F76" s="66" t="s">
        <v>56</v>
      </c>
      <c r="G76" s="67">
        <f>+G73*G74*G75</f>
        <v>0</v>
      </c>
      <c r="H76" s="68" t="s">
        <v>28</v>
      </c>
    </row>
    <row r="77" spans="2:12" ht="15" thickBot="1">
      <c r="E77" s="78"/>
      <c r="F77" s="53" t="s">
        <v>40</v>
      </c>
      <c r="G77" s="69"/>
      <c r="H77" s="70"/>
    </row>
    <row r="78" spans="2:12" ht="15.75" thickBot="1">
      <c r="E78" s="78"/>
      <c r="F78" s="57" t="s">
        <v>33</v>
      </c>
      <c r="G78" s="55">
        <f>+G30+G35+G41+G47+G52+G58+G65+G70+G76</f>
        <v>0</v>
      </c>
      <c r="H78" s="56" t="s">
        <v>28</v>
      </c>
    </row>
    <row r="79" spans="2:12" ht="15">
      <c r="E79" s="78"/>
      <c r="F79" s="6"/>
      <c r="G79" s="79"/>
      <c r="H79" s="8"/>
    </row>
    <row r="80" spans="2:12" ht="15">
      <c r="B80" s="6" t="s">
        <v>59</v>
      </c>
      <c r="E80" s="8"/>
      <c r="F80" s="6"/>
      <c r="G80" s="79"/>
      <c r="H80" s="8"/>
    </row>
    <row r="81" spans="2:15" ht="15">
      <c r="B81" s="8"/>
      <c r="E81" s="8"/>
      <c r="F81" s="6"/>
      <c r="G81" s="79"/>
      <c r="H81" s="8"/>
    </row>
    <row r="82" spans="2:15" ht="15">
      <c r="B82" s="9" t="s">
        <v>6</v>
      </c>
      <c r="C82" s="2" t="s">
        <v>7</v>
      </c>
      <c r="E82" s="8"/>
      <c r="F82" s="6"/>
      <c r="G82" s="79"/>
      <c r="H82" s="8"/>
    </row>
    <row r="83" spans="2:15" ht="15">
      <c r="B83" s="10"/>
      <c r="C83" s="2" t="s">
        <v>60</v>
      </c>
      <c r="E83" s="8"/>
      <c r="F83" s="6"/>
      <c r="G83" s="79"/>
      <c r="H83" s="8"/>
    </row>
    <row r="84" spans="2:15" ht="15">
      <c r="B84" s="11" t="s">
        <v>9</v>
      </c>
      <c r="C84" s="2" t="s">
        <v>10</v>
      </c>
      <c r="E84" s="8"/>
      <c r="F84" s="6"/>
      <c r="G84" s="79"/>
      <c r="H84" s="8"/>
    </row>
    <row r="85" spans="2:15" ht="15">
      <c r="B85" s="12"/>
      <c r="C85" s="2" t="s">
        <v>60</v>
      </c>
      <c r="E85" s="8"/>
    </row>
    <row r="86" spans="2:15" ht="15">
      <c r="B86" s="11" t="s">
        <v>11</v>
      </c>
      <c r="C86" s="2" t="s">
        <v>12</v>
      </c>
      <c r="E86" s="8"/>
    </row>
    <row r="87" spans="2:15" ht="15">
      <c r="B87" s="12"/>
      <c r="C87" s="2" t="s">
        <v>13</v>
      </c>
      <c r="E87" s="8"/>
    </row>
    <row r="88" spans="2:15" ht="15">
      <c r="B88" s="13" t="s">
        <v>14</v>
      </c>
      <c r="C88" s="2" t="s">
        <v>15</v>
      </c>
      <c r="E88" s="8"/>
    </row>
    <row r="89" spans="2:15" ht="15">
      <c r="B89" s="14"/>
      <c r="C89" s="2" t="s">
        <v>16</v>
      </c>
      <c r="E89" s="8"/>
    </row>
    <row r="90" spans="2:15" ht="15">
      <c r="E90" s="8"/>
    </row>
    <row r="91" spans="2:15" ht="15">
      <c r="B91" s="6" t="s">
        <v>17</v>
      </c>
      <c r="C91" s="2" t="s">
        <v>18</v>
      </c>
      <c r="E91" s="8"/>
    </row>
    <row r="92" spans="2:15" ht="15">
      <c r="C92" s="2" t="s">
        <v>19</v>
      </c>
      <c r="E92" s="8"/>
      <c r="L92" s="8"/>
    </row>
    <row r="93" spans="2:15" ht="15.75" thickBot="1">
      <c r="E93" s="8"/>
      <c r="L93" s="8"/>
    </row>
    <row r="94" spans="2:15" ht="15.75" thickBot="1">
      <c r="B94" s="15" t="s">
        <v>20</v>
      </c>
      <c r="C94" s="16"/>
      <c r="D94" s="17"/>
      <c r="E94" s="8"/>
      <c r="F94" s="18" t="s">
        <v>9</v>
      </c>
      <c r="G94" s="19"/>
      <c r="H94" s="20"/>
      <c r="I94" s="21" t="s">
        <v>11</v>
      </c>
      <c r="J94" s="22"/>
      <c r="K94" s="23"/>
      <c r="L94" s="8"/>
      <c r="M94" s="24" t="s">
        <v>21</v>
      </c>
      <c r="N94" s="25"/>
      <c r="O94" s="26"/>
    </row>
    <row r="95" spans="2:15" ht="15">
      <c r="B95" s="27" t="s">
        <v>22</v>
      </c>
      <c r="C95" s="28"/>
      <c r="D95" s="29"/>
      <c r="E95" s="8"/>
      <c r="F95" s="27" t="s">
        <v>22</v>
      </c>
      <c r="G95" s="30"/>
      <c r="H95" s="31"/>
      <c r="I95" s="27" t="s">
        <v>22</v>
      </c>
      <c r="J95" s="30"/>
      <c r="K95" s="31"/>
      <c r="M95" s="80" t="s">
        <v>22</v>
      </c>
      <c r="N95" s="30"/>
      <c r="O95" s="31"/>
    </row>
    <row r="96" spans="2:15" ht="15" thickBot="1">
      <c r="B96" s="33" t="s">
        <v>23</v>
      </c>
      <c r="C96" s="34" t="s">
        <v>24</v>
      </c>
      <c r="D96" s="35"/>
      <c r="F96" s="33" t="s">
        <v>23</v>
      </c>
      <c r="G96" s="34" t="s">
        <v>25</v>
      </c>
      <c r="H96" s="35"/>
      <c r="I96" s="81" t="s">
        <v>23</v>
      </c>
      <c r="J96" s="34" t="s">
        <v>24</v>
      </c>
      <c r="K96" s="35"/>
      <c r="M96" s="82" t="s">
        <v>23</v>
      </c>
      <c r="N96" s="37" t="s">
        <v>25</v>
      </c>
      <c r="O96" s="38"/>
    </row>
    <row r="97" spans="2:15">
      <c r="B97" s="41" t="s">
        <v>26</v>
      </c>
      <c r="C97" s="30"/>
      <c r="D97" s="31"/>
      <c r="E97" s="52"/>
      <c r="F97" s="41" t="s">
        <v>26</v>
      </c>
      <c r="G97" s="30"/>
      <c r="H97" s="31"/>
      <c r="I97" s="80" t="s">
        <v>31</v>
      </c>
      <c r="J97" s="83">
        <v>0</v>
      </c>
      <c r="K97" s="84" t="s">
        <v>61</v>
      </c>
      <c r="M97" s="80" t="s">
        <v>31</v>
      </c>
      <c r="N97" s="83">
        <v>0</v>
      </c>
      <c r="O97" s="85" t="s">
        <v>61</v>
      </c>
    </row>
    <row r="98" spans="2:15">
      <c r="B98" s="82" t="s">
        <v>62</v>
      </c>
      <c r="C98" s="39"/>
      <c r="D98" s="40"/>
      <c r="E98" s="78"/>
      <c r="F98" s="82" t="s">
        <v>62</v>
      </c>
      <c r="G98" s="34"/>
      <c r="H98" s="40"/>
      <c r="I98" s="45" t="s">
        <v>63</v>
      </c>
      <c r="J98" s="43">
        <v>0</v>
      </c>
      <c r="K98" s="44" t="s">
        <v>64</v>
      </c>
      <c r="M98" s="45" t="s">
        <v>63</v>
      </c>
      <c r="N98" s="43">
        <v>0</v>
      </c>
      <c r="O98" s="86" t="s">
        <v>64</v>
      </c>
    </row>
    <row r="99" spans="2:15" ht="15" thickBot="1">
      <c r="B99" s="45" t="s">
        <v>65</v>
      </c>
      <c r="C99" s="87">
        <v>0</v>
      </c>
      <c r="D99" s="48"/>
      <c r="E99" s="52"/>
      <c r="F99" s="45" t="s">
        <v>65</v>
      </c>
      <c r="G99" s="43">
        <v>0</v>
      </c>
      <c r="H99" s="48"/>
      <c r="I99" s="88" t="s">
        <v>30</v>
      </c>
      <c r="J99" s="89"/>
      <c r="K99" s="90"/>
      <c r="M99" s="88" t="s">
        <v>30</v>
      </c>
      <c r="N99" s="89"/>
      <c r="O99" s="91"/>
    </row>
    <row r="100" spans="2:15" ht="15.75" thickBot="1">
      <c r="B100" s="45" t="s">
        <v>66</v>
      </c>
      <c r="C100" s="43">
        <v>0</v>
      </c>
      <c r="D100" s="44" t="s">
        <v>28</v>
      </c>
      <c r="E100" s="52"/>
      <c r="F100" s="45" t="s">
        <v>66</v>
      </c>
      <c r="G100" s="87">
        <v>0</v>
      </c>
      <c r="H100" s="44" t="s">
        <v>28</v>
      </c>
      <c r="I100" s="57" t="s">
        <v>67</v>
      </c>
      <c r="J100" s="55">
        <f>+J97*J98*J99</f>
        <v>0</v>
      </c>
      <c r="K100" s="56" t="s">
        <v>28</v>
      </c>
      <c r="M100" s="57" t="s">
        <v>67</v>
      </c>
      <c r="N100" s="55">
        <f>+N97*N98*N99</f>
        <v>0</v>
      </c>
      <c r="O100" s="56" t="s">
        <v>28</v>
      </c>
    </row>
    <row r="101" spans="2:15">
      <c r="B101" s="46" t="s">
        <v>68</v>
      </c>
      <c r="C101" s="69">
        <v>0</v>
      </c>
      <c r="D101" s="92" t="s">
        <v>28</v>
      </c>
      <c r="E101" s="78"/>
      <c r="F101" s="46" t="s">
        <v>68</v>
      </c>
      <c r="G101" s="93">
        <v>0</v>
      </c>
      <c r="H101" s="92" t="s">
        <v>28</v>
      </c>
    </row>
    <row r="102" spans="2:15">
      <c r="B102" s="45" t="s">
        <v>69</v>
      </c>
      <c r="C102" s="43">
        <v>0</v>
      </c>
      <c r="D102" s="44" t="s">
        <v>28</v>
      </c>
      <c r="E102" s="52"/>
      <c r="F102" s="45" t="s">
        <v>69</v>
      </c>
      <c r="G102" s="93">
        <v>0</v>
      </c>
      <c r="H102" s="44" t="s">
        <v>28</v>
      </c>
    </row>
    <row r="103" spans="2:15" ht="15">
      <c r="B103" s="45" t="s">
        <v>70</v>
      </c>
      <c r="C103" s="43">
        <v>0</v>
      </c>
      <c r="D103" s="44" t="s">
        <v>28</v>
      </c>
      <c r="E103" s="8"/>
      <c r="F103" s="45" t="s">
        <v>70</v>
      </c>
      <c r="G103" s="87">
        <v>0</v>
      </c>
      <c r="H103" s="44" t="s">
        <v>28</v>
      </c>
    </row>
    <row r="104" spans="2:15">
      <c r="B104" s="45" t="s">
        <v>71</v>
      </c>
      <c r="C104" s="69">
        <v>0</v>
      </c>
      <c r="D104" s="92" t="s">
        <v>28</v>
      </c>
      <c r="F104" s="45" t="s">
        <v>71</v>
      </c>
      <c r="G104" s="93">
        <v>0</v>
      </c>
      <c r="H104" s="92" t="s">
        <v>28</v>
      </c>
    </row>
    <row r="105" spans="2:15">
      <c r="B105" s="45" t="s">
        <v>72</v>
      </c>
      <c r="C105" s="43">
        <v>0</v>
      </c>
      <c r="D105" s="44" t="s">
        <v>28</v>
      </c>
      <c r="F105" s="45" t="s">
        <v>72</v>
      </c>
      <c r="G105" s="93">
        <v>0</v>
      </c>
      <c r="H105" s="94" t="s">
        <v>28</v>
      </c>
    </row>
    <row r="106" spans="2:15" ht="15" thickBot="1">
      <c r="B106" s="95" t="s">
        <v>73</v>
      </c>
      <c r="C106" s="96">
        <f>+C99*(SUM(C100:C105))</f>
        <v>0</v>
      </c>
      <c r="D106" s="97" t="s">
        <v>28</v>
      </c>
      <c r="F106" s="45" t="s">
        <v>74</v>
      </c>
      <c r="G106" s="98"/>
      <c r="H106" s="94"/>
    </row>
    <row r="107" spans="2:15" ht="15" thickBot="1">
      <c r="B107" s="41" t="s">
        <v>44</v>
      </c>
      <c r="C107" s="30"/>
      <c r="D107" s="31"/>
      <c r="F107" s="99" t="s">
        <v>73</v>
      </c>
      <c r="G107" s="100">
        <f>(+G99*(SUM(G100:G105)))*G106</f>
        <v>0</v>
      </c>
      <c r="H107" s="101" t="s">
        <v>28</v>
      </c>
    </row>
    <row r="108" spans="2:15">
      <c r="B108" s="82" t="s">
        <v>62</v>
      </c>
      <c r="C108" s="39"/>
      <c r="D108" s="40"/>
      <c r="F108" s="45" t="s">
        <v>44</v>
      </c>
      <c r="G108" s="64"/>
      <c r="H108" s="65"/>
    </row>
    <row r="109" spans="2:15">
      <c r="B109" s="45" t="s">
        <v>65</v>
      </c>
      <c r="C109" s="87">
        <v>0</v>
      </c>
      <c r="D109" s="48"/>
      <c r="F109" s="82" t="s">
        <v>62</v>
      </c>
      <c r="G109" s="34"/>
      <c r="H109" s="40"/>
    </row>
    <row r="110" spans="2:15">
      <c r="B110" s="45" t="s">
        <v>66</v>
      </c>
      <c r="C110" s="43">
        <v>0</v>
      </c>
      <c r="D110" s="44" t="s">
        <v>28</v>
      </c>
      <c r="F110" s="45" t="s">
        <v>65</v>
      </c>
      <c r="G110" s="43">
        <v>0</v>
      </c>
      <c r="H110" s="48"/>
    </row>
    <row r="111" spans="2:15">
      <c r="B111" s="46" t="s">
        <v>68</v>
      </c>
      <c r="C111" s="69">
        <v>0</v>
      </c>
      <c r="D111" s="92" t="s">
        <v>28</v>
      </c>
      <c r="F111" s="45" t="s">
        <v>66</v>
      </c>
      <c r="G111" s="87">
        <v>0</v>
      </c>
      <c r="H111" s="44" t="s">
        <v>28</v>
      </c>
    </row>
    <row r="112" spans="2:15">
      <c r="B112" s="45" t="s">
        <v>69</v>
      </c>
      <c r="C112" s="43">
        <v>0</v>
      </c>
      <c r="D112" s="44" t="s">
        <v>28</v>
      </c>
      <c r="F112" s="46" t="s">
        <v>68</v>
      </c>
      <c r="G112" s="93">
        <v>0</v>
      </c>
      <c r="H112" s="92" t="s">
        <v>28</v>
      </c>
    </row>
    <row r="113" spans="2:8">
      <c r="B113" s="45" t="s">
        <v>70</v>
      </c>
      <c r="C113" s="43">
        <v>0</v>
      </c>
      <c r="D113" s="44" t="s">
        <v>28</v>
      </c>
      <c r="F113" s="45" t="s">
        <v>69</v>
      </c>
      <c r="G113" s="93">
        <v>0</v>
      </c>
      <c r="H113" s="44" t="s">
        <v>28</v>
      </c>
    </row>
    <row r="114" spans="2:8">
      <c r="B114" s="45" t="s">
        <v>71</v>
      </c>
      <c r="C114" s="69">
        <v>0</v>
      </c>
      <c r="D114" s="92" t="s">
        <v>28</v>
      </c>
      <c r="F114" s="45" t="s">
        <v>70</v>
      </c>
      <c r="G114" s="87">
        <v>0</v>
      </c>
      <c r="H114" s="44" t="s">
        <v>28</v>
      </c>
    </row>
    <row r="115" spans="2:8">
      <c r="B115" s="45" t="s">
        <v>72</v>
      </c>
      <c r="C115" s="43">
        <v>0</v>
      </c>
      <c r="D115" s="44" t="s">
        <v>28</v>
      </c>
      <c r="F115" s="45" t="s">
        <v>71</v>
      </c>
      <c r="G115" s="93">
        <v>0</v>
      </c>
      <c r="H115" s="92" t="s">
        <v>28</v>
      </c>
    </row>
    <row r="116" spans="2:8" ht="15" thickBot="1">
      <c r="B116" s="95" t="s">
        <v>75</v>
      </c>
      <c r="C116" s="96">
        <f>+C109*(SUM(C110:C115))</f>
        <v>0</v>
      </c>
      <c r="D116" s="97" t="s">
        <v>28</v>
      </c>
      <c r="F116" s="45" t="s">
        <v>72</v>
      </c>
      <c r="G116" s="93">
        <v>0</v>
      </c>
      <c r="H116" s="94" t="s">
        <v>28</v>
      </c>
    </row>
    <row r="117" spans="2:8" ht="15" thickBot="1">
      <c r="B117" s="46" t="s">
        <v>40</v>
      </c>
      <c r="C117" s="47"/>
      <c r="D117" s="102"/>
      <c r="F117" s="45" t="s">
        <v>76</v>
      </c>
      <c r="G117" s="98"/>
      <c r="H117" s="94"/>
    </row>
    <row r="118" spans="2:8" ht="15" thickBot="1">
      <c r="B118" s="41" t="s">
        <v>77</v>
      </c>
      <c r="C118" s="30"/>
      <c r="D118" s="31"/>
      <c r="F118" s="99" t="s">
        <v>75</v>
      </c>
      <c r="G118" s="100">
        <f>(+G110*(SUM(G111:G116)))*G117</f>
        <v>0</v>
      </c>
      <c r="H118" s="101" t="s">
        <v>28</v>
      </c>
    </row>
    <row r="119" spans="2:8" ht="15" thickBot="1">
      <c r="B119" s="82" t="s">
        <v>62</v>
      </c>
      <c r="C119" s="39"/>
      <c r="D119" s="40"/>
      <c r="F119" s="46" t="s">
        <v>40</v>
      </c>
      <c r="G119" s="47"/>
      <c r="H119" s="102"/>
    </row>
    <row r="120" spans="2:8">
      <c r="B120" s="45" t="s">
        <v>65</v>
      </c>
      <c r="C120" s="87">
        <v>0</v>
      </c>
      <c r="D120" s="48"/>
      <c r="F120" s="41" t="s">
        <v>77</v>
      </c>
      <c r="G120" s="30"/>
      <c r="H120" s="31"/>
    </row>
    <row r="121" spans="2:8">
      <c r="B121" s="45" t="s">
        <v>66</v>
      </c>
      <c r="C121" s="43">
        <v>0</v>
      </c>
      <c r="D121" s="44" t="s">
        <v>28</v>
      </c>
      <c r="F121" s="82" t="s">
        <v>62</v>
      </c>
      <c r="G121" s="34"/>
      <c r="H121" s="40"/>
    </row>
    <row r="122" spans="2:8">
      <c r="B122" s="46" t="s">
        <v>68</v>
      </c>
      <c r="C122" s="69">
        <v>0</v>
      </c>
      <c r="D122" s="92" t="s">
        <v>28</v>
      </c>
      <c r="F122" s="45" t="s">
        <v>65</v>
      </c>
      <c r="G122" s="43">
        <v>0</v>
      </c>
      <c r="H122" s="48"/>
    </row>
    <row r="123" spans="2:8">
      <c r="B123" s="45" t="s">
        <v>69</v>
      </c>
      <c r="C123" s="43">
        <v>0</v>
      </c>
      <c r="D123" s="44" t="s">
        <v>28</v>
      </c>
      <c r="F123" s="45" t="s">
        <v>66</v>
      </c>
      <c r="G123" s="87">
        <v>0</v>
      </c>
      <c r="H123" s="44" t="s">
        <v>28</v>
      </c>
    </row>
    <row r="124" spans="2:8">
      <c r="B124" s="45" t="s">
        <v>70</v>
      </c>
      <c r="C124" s="43">
        <v>0</v>
      </c>
      <c r="D124" s="44" t="s">
        <v>28</v>
      </c>
      <c r="F124" s="46" t="s">
        <v>68</v>
      </c>
      <c r="G124" s="93">
        <v>0</v>
      </c>
      <c r="H124" s="92" t="s">
        <v>28</v>
      </c>
    </row>
    <row r="125" spans="2:8">
      <c r="B125" s="45" t="s">
        <v>71</v>
      </c>
      <c r="C125" s="69">
        <v>0</v>
      </c>
      <c r="D125" s="92" t="s">
        <v>28</v>
      </c>
      <c r="F125" s="45" t="s">
        <v>69</v>
      </c>
      <c r="G125" s="93">
        <v>0</v>
      </c>
      <c r="H125" s="44" t="s">
        <v>28</v>
      </c>
    </row>
    <row r="126" spans="2:8">
      <c r="B126" s="45" t="s">
        <v>72</v>
      </c>
      <c r="C126" s="43">
        <v>0</v>
      </c>
      <c r="D126" s="44" t="s">
        <v>28</v>
      </c>
      <c r="F126" s="45" t="s">
        <v>70</v>
      </c>
      <c r="G126" s="87">
        <v>0</v>
      </c>
      <c r="H126" s="44" t="s">
        <v>28</v>
      </c>
    </row>
    <row r="127" spans="2:8" ht="15" thickBot="1">
      <c r="B127" s="95" t="s">
        <v>78</v>
      </c>
      <c r="C127" s="96">
        <f>+C120*(SUM(C121:C126))</f>
        <v>0</v>
      </c>
      <c r="D127" s="97" t="s">
        <v>28</v>
      </c>
      <c r="F127" s="45" t="s">
        <v>71</v>
      </c>
      <c r="G127" s="93">
        <v>0</v>
      </c>
      <c r="H127" s="92" t="s">
        <v>28</v>
      </c>
    </row>
    <row r="128" spans="2:8" ht="15" thickBot="1">
      <c r="B128" s="103" t="s">
        <v>40</v>
      </c>
      <c r="C128" s="104"/>
      <c r="D128" s="105"/>
      <c r="F128" s="45" t="s">
        <v>72</v>
      </c>
      <c r="G128" s="93">
        <v>0</v>
      </c>
      <c r="H128" s="94" t="s">
        <v>28</v>
      </c>
    </row>
    <row r="129" spans="2:8" ht="15.75" thickBot="1">
      <c r="B129" s="57" t="s">
        <v>67</v>
      </c>
      <c r="C129" s="55">
        <f>+C106+C116+C127</f>
        <v>0</v>
      </c>
      <c r="D129" s="56" t="s">
        <v>28</v>
      </c>
      <c r="F129" s="106" t="s">
        <v>79</v>
      </c>
      <c r="G129" s="89"/>
      <c r="H129" s="91"/>
    </row>
    <row r="130" spans="2:8" ht="15" thickBot="1">
      <c r="F130" s="99" t="s">
        <v>78</v>
      </c>
      <c r="G130" s="100">
        <f>(+G122*(SUM(G123:G128)))*G129</f>
        <v>0</v>
      </c>
      <c r="H130" s="101" t="s">
        <v>28</v>
      </c>
    </row>
    <row r="131" spans="2:8" ht="15" thickBot="1">
      <c r="F131" s="103" t="s">
        <v>40</v>
      </c>
      <c r="G131" s="104"/>
      <c r="H131" s="105"/>
    </row>
    <row r="132" spans="2:8" ht="15.75" thickBot="1">
      <c r="F132" s="57" t="s">
        <v>67</v>
      </c>
      <c r="G132" s="55">
        <f>+G107+G118+G130</f>
        <v>0</v>
      </c>
      <c r="H132" s="56" t="s">
        <v>28</v>
      </c>
    </row>
    <row r="133" spans="2:8" ht="15">
      <c r="F133" s="6"/>
      <c r="G133" s="107"/>
      <c r="H133" s="8"/>
    </row>
    <row r="134" spans="2:8">
      <c r="B134" s="3" t="s">
        <v>80</v>
      </c>
    </row>
    <row r="136" spans="2:8" ht="15">
      <c r="B136" s="6" t="s">
        <v>81</v>
      </c>
    </row>
    <row r="138" spans="2:8" ht="15">
      <c r="B138" s="9" t="s">
        <v>6</v>
      </c>
      <c r="C138" s="7" t="s">
        <v>82</v>
      </c>
    </row>
    <row r="139" spans="2:8" ht="15">
      <c r="B139" s="10"/>
      <c r="C139" s="2" t="s">
        <v>7</v>
      </c>
    </row>
    <row r="140" spans="2:8" ht="15">
      <c r="B140" s="10"/>
      <c r="C140" s="2" t="s">
        <v>83</v>
      </c>
    </row>
    <row r="141" spans="2:8" ht="15">
      <c r="B141" s="11" t="s">
        <v>84</v>
      </c>
      <c r="C141" s="8" t="s">
        <v>85</v>
      </c>
    </row>
    <row r="142" spans="2:8">
      <c r="B142" s="108" t="s">
        <v>86</v>
      </c>
      <c r="C142" s="2" t="s">
        <v>10</v>
      </c>
    </row>
    <row r="143" spans="2:8">
      <c r="B143" s="109"/>
      <c r="C143" s="2" t="s">
        <v>83</v>
      </c>
    </row>
    <row r="144" spans="2:8">
      <c r="B144" s="108" t="s">
        <v>87</v>
      </c>
      <c r="C144" s="2" t="s">
        <v>12</v>
      </c>
    </row>
    <row r="145" spans="2:3" ht="15">
      <c r="B145" s="12"/>
      <c r="C145" s="2" t="s">
        <v>13</v>
      </c>
    </row>
    <row r="146" spans="2:3" ht="15">
      <c r="B146" s="13" t="s">
        <v>14</v>
      </c>
      <c r="C146" s="8" t="s">
        <v>88</v>
      </c>
    </row>
    <row r="147" spans="2:3" ht="15">
      <c r="B147" s="14"/>
      <c r="C147" s="2" t="s">
        <v>15</v>
      </c>
    </row>
    <row r="148" spans="2:3">
      <c r="B148" s="110"/>
      <c r="C148" s="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06E85-5E2C-4D9D-A9BF-9E81ABE23580}">
  <sheetPr>
    <tabColor rgb="FF00B050"/>
  </sheetPr>
  <dimension ref="B2:O78"/>
  <sheetViews>
    <sheetView topLeftCell="A20" zoomScale="80" zoomScaleNormal="80" workbookViewId="0">
      <selection activeCell="I30" sqref="I30"/>
    </sheetView>
  </sheetViews>
  <sheetFormatPr baseColWidth="10" defaultColWidth="10.875" defaultRowHeight="14.25"/>
  <cols>
    <col min="1" max="1" width="2.875" style="3" customWidth="1"/>
    <col min="2" max="2" width="30.125" style="3" customWidth="1"/>
    <col min="3" max="3" width="11.125" style="2" customWidth="1"/>
    <col min="4" max="4" width="14.75" style="3" bestFit="1" customWidth="1"/>
    <col min="5" max="5" width="3.875" style="3" customWidth="1"/>
    <col min="6" max="6" width="40.125" style="3" bestFit="1" customWidth="1"/>
    <col min="7" max="7" width="10.875" style="3"/>
    <col min="8" max="8" width="14.75" style="3" bestFit="1" customWidth="1"/>
    <col min="9" max="9" width="44.25" style="3" customWidth="1"/>
    <col min="10" max="10" width="10.875" style="3"/>
    <col min="11" max="11" width="12.5" style="3" customWidth="1"/>
    <col min="12" max="12" width="5.375" style="3" customWidth="1"/>
    <col min="13" max="13" width="43.75" style="3" bestFit="1" customWidth="1"/>
    <col min="14" max="14" width="10.875" style="3"/>
    <col min="15" max="15" width="12" style="3" bestFit="1" customWidth="1"/>
    <col min="16" max="16384" width="10.875" style="3"/>
  </cols>
  <sheetData>
    <row r="2" spans="2:3" ht="20.25">
      <c r="B2" s="1" t="s">
        <v>170</v>
      </c>
    </row>
    <row r="4" spans="2:3" ht="18">
      <c r="B4" s="4" t="s">
        <v>1</v>
      </c>
      <c r="C4" s="5" t="s">
        <v>2</v>
      </c>
    </row>
    <row r="6" spans="2:3" s="8" customFormat="1" ht="15">
      <c r="B6" s="6" t="s">
        <v>153</v>
      </c>
      <c r="C6" s="7" t="s">
        <v>154</v>
      </c>
    </row>
    <row r="8" spans="2:3" ht="15">
      <c r="B8" s="9" t="s">
        <v>6</v>
      </c>
      <c r="C8" s="2" t="s">
        <v>7</v>
      </c>
    </row>
    <row r="9" spans="2:3" ht="15">
      <c r="B9" s="10"/>
      <c r="C9" s="2" t="s">
        <v>155</v>
      </c>
    </row>
    <row r="10" spans="2:3" ht="15">
      <c r="B10" s="11" t="s">
        <v>9</v>
      </c>
      <c r="C10" s="2" t="s">
        <v>10</v>
      </c>
    </row>
    <row r="11" spans="2:3" ht="15">
      <c r="B11" s="12"/>
      <c r="C11" s="2" t="s">
        <v>155</v>
      </c>
    </row>
    <row r="12" spans="2:3" ht="15">
      <c r="B12" s="11" t="s">
        <v>11</v>
      </c>
      <c r="C12" s="2" t="s">
        <v>12</v>
      </c>
    </row>
    <row r="13" spans="2:3" ht="15">
      <c r="B13" s="12"/>
      <c r="C13" s="2" t="s">
        <v>13</v>
      </c>
    </row>
    <row r="14" spans="2:3" ht="15">
      <c r="B14" s="13" t="s">
        <v>14</v>
      </c>
      <c r="C14" s="2" t="s">
        <v>15</v>
      </c>
    </row>
    <row r="15" spans="2:3" ht="15">
      <c r="B15" s="14"/>
      <c r="C15" s="2" t="s">
        <v>16</v>
      </c>
    </row>
    <row r="17" spans="2:15" ht="15">
      <c r="B17" s="6" t="s">
        <v>17</v>
      </c>
      <c r="C17" s="2" t="s">
        <v>18</v>
      </c>
    </row>
    <row r="18" spans="2:15">
      <c r="C18" s="2" t="s">
        <v>19</v>
      </c>
    </row>
    <row r="20" spans="2:15" ht="15">
      <c r="B20" s="8" t="s">
        <v>174</v>
      </c>
    </row>
    <row r="21" spans="2:15" ht="15" thickBot="1"/>
    <row r="22" spans="2:15" ht="15.75" thickBot="1">
      <c r="B22" s="15" t="s">
        <v>20</v>
      </c>
      <c r="C22" s="16"/>
      <c r="D22" s="17"/>
      <c r="E22" s="8"/>
      <c r="F22" s="18" t="s">
        <v>9</v>
      </c>
      <c r="G22" s="19"/>
      <c r="H22" s="20"/>
      <c r="I22" s="21" t="s">
        <v>11</v>
      </c>
      <c r="J22" s="22"/>
      <c r="K22" s="23"/>
      <c r="L22" s="8"/>
      <c r="M22" s="24" t="s">
        <v>21</v>
      </c>
      <c r="N22" s="25"/>
      <c r="O22" s="26"/>
    </row>
    <row r="23" spans="2:15">
      <c r="B23" s="27" t="s">
        <v>22</v>
      </c>
      <c r="C23" s="28"/>
      <c r="D23" s="29"/>
      <c r="E23" s="2"/>
      <c r="F23" s="27" t="s">
        <v>22</v>
      </c>
      <c r="G23" s="30"/>
      <c r="H23" s="31"/>
      <c r="I23" s="27" t="s">
        <v>22</v>
      </c>
      <c r="J23" s="30"/>
      <c r="K23" s="31"/>
      <c r="L23" s="2"/>
      <c r="M23" s="27" t="s">
        <v>22</v>
      </c>
      <c r="N23" s="30"/>
      <c r="O23" s="31"/>
    </row>
    <row r="24" spans="2:15" ht="15" thickBot="1">
      <c r="B24" s="33" t="s">
        <v>23</v>
      </c>
      <c r="C24" s="34" t="s">
        <v>24</v>
      </c>
      <c r="D24" s="35"/>
      <c r="E24" s="36"/>
      <c r="F24" s="95" t="s">
        <v>23</v>
      </c>
      <c r="G24" s="156" t="s">
        <v>25</v>
      </c>
      <c r="H24" s="137"/>
      <c r="I24" s="95" t="s">
        <v>23</v>
      </c>
      <c r="J24" s="156" t="s">
        <v>24</v>
      </c>
      <c r="K24" s="137"/>
      <c r="L24" s="36"/>
      <c r="M24" s="95" t="s">
        <v>23</v>
      </c>
      <c r="N24" s="156" t="s">
        <v>25</v>
      </c>
      <c r="O24" s="137"/>
    </row>
    <row r="25" spans="2:15">
      <c r="B25" s="80" t="s">
        <v>156</v>
      </c>
      <c r="C25" s="30"/>
      <c r="D25" s="31"/>
      <c r="E25" s="2"/>
      <c r="F25" s="80" t="s">
        <v>156</v>
      </c>
      <c r="G25" s="30"/>
      <c r="H25" s="31"/>
      <c r="I25" s="46" t="s">
        <v>157</v>
      </c>
      <c r="J25" s="104"/>
      <c r="K25" s="140" t="s">
        <v>61</v>
      </c>
      <c r="L25" s="2"/>
      <c r="M25" s="46" t="s">
        <v>157</v>
      </c>
      <c r="N25" s="104"/>
      <c r="O25" s="140" t="s">
        <v>61</v>
      </c>
    </row>
    <row r="26" spans="2:15">
      <c r="B26" s="103" t="s">
        <v>158</v>
      </c>
      <c r="C26" s="139">
        <v>0</v>
      </c>
      <c r="D26" s="140" t="s">
        <v>159</v>
      </c>
      <c r="E26" s="2"/>
      <c r="F26" s="103" t="s">
        <v>158</v>
      </c>
      <c r="G26" s="139">
        <v>0</v>
      </c>
      <c r="H26" s="140" t="s">
        <v>159</v>
      </c>
      <c r="I26" s="45" t="s">
        <v>160</v>
      </c>
      <c r="J26" s="64"/>
      <c r="K26" s="140" t="s">
        <v>64</v>
      </c>
      <c r="L26" s="52"/>
      <c r="M26" s="45" t="s">
        <v>160</v>
      </c>
      <c r="N26" s="64"/>
      <c r="O26" s="140" t="s">
        <v>64</v>
      </c>
    </row>
    <row r="27" spans="2:15" ht="15" thickBot="1">
      <c r="B27" s="103" t="s">
        <v>173</v>
      </c>
      <c r="C27" s="139">
        <v>0</v>
      </c>
      <c r="D27" s="140" t="s">
        <v>162</v>
      </c>
      <c r="E27" s="52"/>
      <c r="F27" s="103" t="s">
        <v>173</v>
      </c>
      <c r="G27" s="139">
        <v>0</v>
      </c>
      <c r="H27" s="140" t="s">
        <v>162</v>
      </c>
      <c r="I27" s="53" t="s">
        <v>30</v>
      </c>
      <c r="J27" s="50"/>
      <c r="K27" s="51"/>
      <c r="L27" s="52"/>
      <c r="M27" s="53" t="s">
        <v>30</v>
      </c>
      <c r="N27" s="50"/>
      <c r="O27" s="51"/>
    </row>
    <row r="28" spans="2:15" ht="15.75" thickBot="1">
      <c r="B28" s="82" t="s">
        <v>172</v>
      </c>
      <c r="C28" s="134">
        <f>+C26*C27</f>
        <v>0</v>
      </c>
      <c r="D28" s="40" t="s">
        <v>61</v>
      </c>
      <c r="E28" s="2"/>
      <c r="F28" s="82" t="s">
        <v>172</v>
      </c>
      <c r="G28" s="134">
        <f>+G26*G27</f>
        <v>0</v>
      </c>
      <c r="H28" s="40" t="s">
        <v>61</v>
      </c>
      <c r="I28" s="57" t="s">
        <v>164</v>
      </c>
      <c r="J28" s="55">
        <f>+J25*J26*J27</f>
        <v>0</v>
      </c>
      <c r="K28" s="56" t="s">
        <v>28</v>
      </c>
      <c r="L28" s="52"/>
      <c r="M28" s="57" t="s">
        <v>164</v>
      </c>
      <c r="N28" s="55">
        <f>+N25*N26*N27</f>
        <v>0</v>
      </c>
      <c r="O28" s="56" t="s">
        <v>28</v>
      </c>
    </row>
    <row r="29" spans="2:15">
      <c r="B29" s="45" t="s">
        <v>160</v>
      </c>
      <c r="C29" s="93">
        <v>0</v>
      </c>
      <c r="D29" s="65" t="s">
        <v>64</v>
      </c>
      <c r="E29" s="52"/>
      <c r="F29" s="45" t="s">
        <v>160</v>
      </c>
      <c r="G29" s="93">
        <v>0</v>
      </c>
      <c r="H29" s="65" t="s">
        <v>64</v>
      </c>
      <c r="L29" s="59"/>
    </row>
    <row r="30" spans="2:15" ht="15" thickBot="1">
      <c r="B30" s="82" t="s">
        <v>165</v>
      </c>
      <c r="C30" s="136">
        <f>+C28*C29</f>
        <v>0</v>
      </c>
      <c r="D30" s="38" t="s">
        <v>28</v>
      </c>
      <c r="F30" s="63" t="s">
        <v>30</v>
      </c>
      <c r="G30" s="93"/>
      <c r="H30" s="65"/>
    </row>
    <row r="31" spans="2:15" ht="15" thickBot="1">
      <c r="B31" s="80" t="s">
        <v>166</v>
      </c>
      <c r="C31" s="30"/>
      <c r="D31" s="31"/>
      <c r="F31" s="82" t="s">
        <v>165</v>
      </c>
      <c r="G31" s="136">
        <f>+G28*G29*G30</f>
        <v>0</v>
      </c>
      <c r="H31" s="38" t="s">
        <v>28</v>
      </c>
    </row>
    <row r="32" spans="2:15">
      <c r="B32" s="103" t="s">
        <v>158</v>
      </c>
      <c r="C32" s="139">
        <v>0</v>
      </c>
      <c r="D32" s="140" t="s">
        <v>159</v>
      </c>
      <c r="F32" s="80" t="s">
        <v>166</v>
      </c>
      <c r="G32" s="30"/>
      <c r="H32" s="31"/>
    </row>
    <row r="33" spans="2:8">
      <c r="B33" s="103" t="s">
        <v>173</v>
      </c>
      <c r="C33" s="139">
        <v>0</v>
      </c>
      <c r="D33" s="140" t="s">
        <v>162</v>
      </c>
      <c r="F33" s="103" t="s">
        <v>158</v>
      </c>
      <c r="G33" s="139">
        <v>0</v>
      </c>
      <c r="H33" s="140" t="s">
        <v>159</v>
      </c>
    </row>
    <row r="34" spans="2:8">
      <c r="B34" s="82" t="s">
        <v>172</v>
      </c>
      <c r="C34" s="134">
        <f>+C32*C33</f>
        <v>0</v>
      </c>
      <c r="D34" s="40" t="s">
        <v>61</v>
      </c>
      <c r="F34" s="103" t="s">
        <v>173</v>
      </c>
      <c r="G34" s="139">
        <v>0</v>
      </c>
      <c r="H34" s="140" t="s">
        <v>162</v>
      </c>
    </row>
    <row r="35" spans="2:8">
      <c r="B35" s="157" t="s">
        <v>160</v>
      </c>
      <c r="C35" s="150">
        <v>0</v>
      </c>
      <c r="D35" s="48" t="s">
        <v>64</v>
      </c>
      <c r="F35" s="82" t="s">
        <v>172</v>
      </c>
      <c r="G35" s="134">
        <f>+G33*G34</f>
        <v>0</v>
      </c>
      <c r="H35" s="40" t="s">
        <v>61</v>
      </c>
    </row>
    <row r="36" spans="2:8" ht="15" thickBot="1">
      <c r="B36" s="95" t="s">
        <v>167</v>
      </c>
      <c r="C36" s="96">
        <f>+C34*C35</f>
        <v>0</v>
      </c>
      <c r="D36" s="132" t="s">
        <v>28</v>
      </c>
      <c r="F36" s="157" t="s">
        <v>160</v>
      </c>
      <c r="G36" s="150">
        <v>0</v>
      </c>
      <c r="H36" s="48" t="s">
        <v>64</v>
      </c>
    </row>
    <row r="37" spans="2:8" ht="15" thickBot="1">
      <c r="B37" s="46" t="s">
        <v>40</v>
      </c>
      <c r="C37" s="87"/>
      <c r="D37" s="48"/>
      <c r="F37" s="63" t="s">
        <v>30</v>
      </c>
      <c r="G37" s="93"/>
      <c r="H37" s="65"/>
    </row>
    <row r="38" spans="2:8" ht="15" thickBot="1">
      <c r="B38" s="80" t="s">
        <v>168</v>
      </c>
      <c r="C38" s="30"/>
      <c r="D38" s="31"/>
      <c r="F38" s="95" t="s">
        <v>167</v>
      </c>
      <c r="G38" s="96">
        <f>+G35*G36*G37</f>
        <v>0</v>
      </c>
      <c r="H38" s="132" t="s">
        <v>28</v>
      </c>
    </row>
    <row r="39" spans="2:8" ht="15" thickBot="1">
      <c r="B39" s="103" t="s">
        <v>158</v>
      </c>
      <c r="C39" s="139">
        <v>0</v>
      </c>
      <c r="D39" s="140" t="s">
        <v>159</v>
      </c>
      <c r="F39" s="46" t="s">
        <v>40</v>
      </c>
      <c r="G39" s="87"/>
      <c r="H39" s="48"/>
    </row>
    <row r="40" spans="2:8">
      <c r="B40" s="103" t="s">
        <v>173</v>
      </c>
      <c r="C40" s="139">
        <v>0</v>
      </c>
      <c r="D40" s="140" t="s">
        <v>162</v>
      </c>
      <c r="F40" s="80" t="s">
        <v>168</v>
      </c>
      <c r="G40" s="30"/>
      <c r="H40" s="31"/>
    </row>
    <row r="41" spans="2:8">
      <c r="B41" s="82" t="s">
        <v>172</v>
      </c>
      <c r="C41" s="134">
        <f>+C39*C40</f>
        <v>0</v>
      </c>
      <c r="D41" s="40" t="s">
        <v>61</v>
      </c>
      <c r="F41" s="103" t="s">
        <v>158</v>
      </c>
      <c r="G41" s="139">
        <v>0</v>
      </c>
      <c r="H41" s="140" t="s">
        <v>159</v>
      </c>
    </row>
    <row r="42" spans="2:8">
      <c r="B42" s="157" t="s">
        <v>160</v>
      </c>
      <c r="C42" s="150">
        <v>0</v>
      </c>
      <c r="D42" s="48" t="s">
        <v>64</v>
      </c>
      <c r="F42" s="103" t="s">
        <v>173</v>
      </c>
      <c r="G42" s="139">
        <v>0</v>
      </c>
      <c r="H42" s="140" t="s">
        <v>162</v>
      </c>
    </row>
    <row r="43" spans="2:8" ht="15" thickBot="1">
      <c r="B43" s="95" t="s">
        <v>169</v>
      </c>
      <c r="C43" s="96">
        <f>+C41*C42</f>
        <v>0</v>
      </c>
      <c r="D43" s="132" t="s">
        <v>28</v>
      </c>
      <c r="F43" s="82" t="s">
        <v>172</v>
      </c>
      <c r="G43" s="134">
        <f>+G41*G42</f>
        <v>0</v>
      </c>
      <c r="H43" s="40" t="s">
        <v>61</v>
      </c>
    </row>
    <row r="44" spans="2:8" ht="15" thickBot="1">
      <c r="B44" s="46" t="s">
        <v>40</v>
      </c>
      <c r="C44" s="87"/>
      <c r="D44" s="48"/>
      <c r="F44" s="157" t="s">
        <v>160</v>
      </c>
      <c r="G44" s="150">
        <v>0</v>
      </c>
      <c r="H44" s="48" t="s">
        <v>64</v>
      </c>
    </row>
    <row r="45" spans="2:8" ht="15.75" thickBot="1">
      <c r="B45" s="57" t="s">
        <v>164</v>
      </c>
      <c r="C45" s="55">
        <f>+C28*C29</f>
        <v>0</v>
      </c>
      <c r="D45" s="56" t="s">
        <v>28</v>
      </c>
      <c r="F45" s="63" t="s">
        <v>30</v>
      </c>
      <c r="G45" s="93"/>
      <c r="H45" s="65"/>
    </row>
    <row r="46" spans="2:8" ht="15" thickBot="1">
      <c r="F46" s="95" t="s">
        <v>169</v>
      </c>
      <c r="G46" s="96">
        <f>+G43*G44*G45</f>
        <v>0</v>
      </c>
      <c r="H46" s="132" t="s">
        <v>28</v>
      </c>
    </row>
    <row r="47" spans="2:8" ht="15" thickBot="1">
      <c r="F47" s="46" t="s">
        <v>40</v>
      </c>
      <c r="G47" s="87"/>
      <c r="H47" s="48"/>
    </row>
    <row r="48" spans="2:8" ht="15.75" thickBot="1">
      <c r="F48" s="57" t="s">
        <v>164</v>
      </c>
      <c r="G48" s="55">
        <f>G31+G38+G46</f>
        <v>0</v>
      </c>
      <c r="H48" s="56" t="s">
        <v>28</v>
      </c>
    </row>
    <row r="50" spans="2:15" ht="15">
      <c r="B50" s="8" t="s">
        <v>152</v>
      </c>
    </row>
    <row r="51" spans="2:15" ht="15" thickBot="1"/>
    <row r="52" spans="2:15" ht="15.75" thickBot="1">
      <c r="B52" s="15" t="s">
        <v>20</v>
      </c>
      <c r="C52" s="16"/>
      <c r="D52" s="17"/>
      <c r="E52" s="8"/>
      <c r="F52" s="18" t="s">
        <v>9</v>
      </c>
      <c r="G52" s="19"/>
      <c r="H52" s="20"/>
      <c r="I52" s="21" t="s">
        <v>11</v>
      </c>
      <c r="J52" s="22"/>
      <c r="K52" s="23"/>
      <c r="L52" s="8"/>
      <c r="M52" s="24" t="s">
        <v>21</v>
      </c>
      <c r="N52" s="25"/>
      <c r="O52" s="26"/>
    </row>
    <row r="53" spans="2:15">
      <c r="B53" s="27" t="s">
        <v>22</v>
      </c>
      <c r="C53" s="28"/>
      <c r="D53" s="29"/>
      <c r="E53" s="2"/>
      <c r="F53" s="27" t="s">
        <v>22</v>
      </c>
      <c r="G53" s="30"/>
      <c r="H53" s="31"/>
      <c r="I53" s="27" t="s">
        <v>22</v>
      </c>
      <c r="J53" s="30"/>
      <c r="K53" s="31"/>
      <c r="L53" s="2"/>
      <c r="M53" s="27" t="s">
        <v>22</v>
      </c>
      <c r="N53" s="30"/>
      <c r="O53" s="31"/>
    </row>
    <row r="54" spans="2:15" ht="15" thickBot="1">
      <c r="B54" s="33" t="s">
        <v>23</v>
      </c>
      <c r="C54" s="34" t="s">
        <v>24</v>
      </c>
      <c r="D54" s="35"/>
      <c r="E54" s="36"/>
      <c r="F54" s="95" t="s">
        <v>23</v>
      </c>
      <c r="G54" s="156" t="s">
        <v>25</v>
      </c>
      <c r="H54" s="137"/>
      <c r="I54" s="95" t="s">
        <v>23</v>
      </c>
      <c r="J54" s="156" t="s">
        <v>24</v>
      </c>
      <c r="K54" s="137"/>
      <c r="L54" s="36"/>
      <c r="M54" s="95" t="s">
        <v>23</v>
      </c>
      <c r="N54" s="156" t="s">
        <v>25</v>
      </c>
      <c r="O54" s="137"/>
    </row>
    <row r="55" spans="2:15">
      <c r="B55" s="80" t="s">
        <v>156</v>
      </c>
      <c r="C55" s="30"/>
      <c r="D55" s="31"/>
      <c r="E55" s="2"/>
      <c r="F55" s="80" t="s">
        <v>156</v>
      </c>
      <c r="G55" s="30"/>
      <c r="H55" s="31"/>
      <c r="I55" s="46" t="s">
        <v>157</v>
      </c>
      <c r="J55" s="104"/>
      <c r="K55" s="140" t="s">
        <v>61</v>
      </c>
      <c r="L55" s="2"/>
      <c r="M55" s="46" t="s">
        <v>157</v>
      </c>
      <c r="N55" s="104"/>
      <c r="O55" s="140" t="s">
        <v>61</v>
      </c>
    </row>
    <row r="56" spans="2:15">
      <c r="B56" s="103" t="s">
        <v>158</v>
      </c>
      <c r="C56" s="139">
        <v>0</v>
      </c>
      <c r="D56" s="140" t="s">
        <v>159</v>
      </c>
      <c r="E56" s="2"/>
      <c r="F56" s="103" t="s">
        <v>158</v>
      </c>
      <c r="G56" s="139">
        <v>0</v>
      </c>
      <c r="H56" s="140" t="s">
        <v>159</v>
      </c>
      <c r="I56" s="45" t="s">
        <v>160</v>
      </c>
      <c r="J56" s="64"/>
      <c r="K56" s="140" t="s">
        <v>64</v>
      </c>
      <c r="L56" s="52"/>
      <c r="M56" s="45" t="s">
        <v>160</v>
      </c>
      <c r="N56" s="64"/>
      <c r="O56" s="140" t="s">
        <v>64</v>
      </c>
    </row>
    <row r="57" spans="2:15" ht="15" thickBot="1">
      <c r="B57" s="103" t="s">
        <v>161</v>
      </c>
      <c r="C57" s="139">
        <v>0</v>
      </c>
      <c r="D57" s="140" t="s">
        <v>162</v>
      </c>
      <c r="E57" s="52"/>
      <c r="F57" s="103" t="s">
        <v>161</v>
      </c>
      <c r="G57" s="139">
        <v>0</v>
      </c>
      <c r="H57" s="140" t="s">
        <v>162</v>
      </c>
      <c r="I57" s="53" t="s">
        <v>30</v>
      </c>
      <c r="J57" s="50"/>
      <c r="K57" s="51"/>
      <c r="L57" s="52"/>
      <c r="M57" s="53" t="s">
        <v>30</v>
      </c>
      <c r="N57" s="50"/>
      <c r="O57" s="51"/>
    </row>
    <row r="58" spans="2:15" ht="15.75" thickBot="1">
      <c r="B58" s="82" t="s">
        <v>163</v>
      </c>
      <c r="C58" s="134">
        <f>+C56*C57</f>
        <v>0</v>
      </c>
      <c r="D58" s="40" t="s">
        <v>61</v>
      </c>
      <c r="E58" s="2"/>
      <c r="F58" s="82" t="s">
        <v>163</v>
      </c>
      <c r="G58" s="134">
        <f>+G56*G57</f>
        <v>0</v>
      </c>
      <c r="H58" s="40" t="s">
        <v>61</v>
      </c>
      <c r="I58" s="57" t="s">
        <v>164</v>
      </c>
      <c r="J58" s="55">
        <f>+J55*J56*J57</f>
        <v>0</v>
      </c>
      <c r="K58" s="56" t="s">
        <v>28</v>
      </c>
      <c r="L58" s="52"/>
      <c r="M58" s="57" t="s">
        <v>164</v>
      </c>
      <c r="N58" s="55">
        <f>+N55*N56*N57</f>
        <v>0</v>
      </c>
      <c r="O58" s="56" t="s">
        <v>28</v>
      </c>
    </row>
    <row r="59" spans="2:15">
      <c r="B59" s="45" t="s">
        <v>160</v>
      </c>
      <c r="C59" s="93">
        <v>0</v>
      </c>
      <c r="D59" s="65" t="s">
        <v>64</v>
      </c>
      <c r="E59" s="52"/>
      <c r="F59" s="45" t="s">
        <v>160</v>
      </c>
      <c r="G59" s="93">
        <v>0</v>
      </c>
      <c r="H59" s="65" t="s">
        <v>64</v>
      </c>
      <c r="L59" s="59"/>
    </row>
    <row r="60" spans="2:15" ht="15" thickBot="1">
      <c r="B60" s="82" t="s">
        <v>165</v>
      </c>
      <c r="C60" s="136">
        <f>+C58*C59</f>
        <v>0</v>
      </c>
      <c r="D60" s="38" t="s">
        <v>28</v>
      </c>
      <c r="F60" s="63" t="s">
        <v>30</v>
      </c>
      <c r="G60" s="93"/>
      <c r="H60" s="65"/>
    </row>
    <row r="61" spans="2:15" ht="15" thickBot="1">
      <c r="B61" s="80" t="s">
        <v>166</v>
      </c>
      <c r="C61" s="30"/>
      <c r="D61" s="31"/>
      <c r="F61" s="82" t="s">
        <v>165</v>
      </c>
      <c r="G61" s="136">
        <f>+G58*G59*G60</f>
        <v>0</v>
      </c>
      <c r="H61" s="38" t="s">
        <v>28</v>
      </c>
    </row>
    <row r="62" spans="2:15">
      <c r="B62" s="103" t="s">
        <v>158</v>
      </c>
      <c r="C62" s="139">
        <v>0</v>
      </c>
      <c r="D62" s="140" t="s">
        <v>159</v>
      </c>
      <c r="F62" s="80" t="s">
        <v>166</v>
      </c>
      <c r="G62" s="30"/>
      <c r="H62" s="31"/>
    </row>
    <row r="63" spans="2:15">
      <c r="B63" s="103" t="s">
        <v>161</v>
      </c>
      <c r="C63" s="139">
        <v>0</v>
      </c>
      <c r="D63" s="140" t="s">
        <v>162</v>
      </c>
      <c r="F63" s="103" t="s">
        <v>158</v>
      </c>
      <c r="G63" s="139">
        <v>0</v>
      </c>
      <c r="H63" s="140" t="s">
        <v>159</v>
      </c>
    </row>
    <row r="64" spans="2:15">
      <c r="B64" s="82" t="s">
        <v>163</v>
      </c>
      <c r="C64" s="134">
        <f>+C62*C63</f>
        <v>0</v>
      </c>
      <c r="D64" s="40" t="s">
        <v>61</v>
      </c>
      <c r="F64" s="103" t="s">
        <v>161</v>
      </c>
      <c r="G64" s="139">
        <v>0</v>
      </c>
      <c r="H64" s="140" t="s">
        <v>162</v>
      </c>
    </row>
    <row r="65" spans="2:8">
      <c r="B65" s="157" t="s">
        <v>160</v>
      </c>
      <c r="C65" s="150">
        <v>0</v>
      </c>
      <c r="D65" s="48" t="s">
        <v>64</v>
      </c>
      <c r="F65" s="82" t="s">
        <v>163</v>
      </c>
      <c r="G65" s="134">
        <f>+G63*G64</f>
        <v>0</v>
      </c>
      <c r="H65" s="40" t="s">
        <v>61</v>
      </c>
    </row>
    <row r="66" spans="2:8" ht="15" thickBot="1">
      <c r="B66" s="95" t="s">
        <v>167</v>
      </c>
      <c r="C66" s="96">
        <f>+C64*C65</f>
        <v>0</v>
      </c>
      <c r="D66" s="132" t="s">
        <v>28</v>
      </c>
      <c r="F66" s="157" t="s">
        <v>160</v>
      </c>
      <c r="G66" s="150">
        <v>0</v>
      </c>
      <c r="H66" s="48" t="s">
        <v>64</v>
      </c>
    </row>
    <row r="67" spans="2:8" ht="15" thickBot="1">
      <c r="B67" s="46" t="s">
        <v>40</v>
      </c>
      <c r="C67" s="87"/>
      <c r="D67" s="48"/>
      <c r="F67" s="63" t="s">
        <v>30</v>
      </c>
      <c r="G67" s="93"/>
      <c r="H67" s="65"/>
    </row>
    <row r="68" spans="2:8" ht="15" thickBot="1">
      <c r="B68" s="80" t="s">
        <v>168</v>
      </c>
      <c r="C68" s="30"/>
      <c r="D68" s="31"/>
      <c r="F68" s="95" t="s">
        <v>167</v>
      </c>
      <c r="G68" s="96">
        <f>+G65*G66*G67</f>
        <v>0</v>
      </c>
      <c r="H68" s="132" t="s">
        <v>28</v>
      </c>
    </row>
    <row r="69" spans="2:8" ht="15" thickBot="1">
      <c r="B69" s="103" t="s">
        <v>158</v>
      </c>
      <c r="C69" s="139">
        <v>0</v>
      </c>
      <c r="D69" s="140" t="s">
        <v>159</v>
      </c>
      <c r="F69" s="46" t="s">
        <v>40</v>
      </c>
      <c r="G69" s="87"/>
      <c r="H69" s="48"/>
    </row>
    <row r="70" spans="2:8">
      <c r="B70" s="103" t="s">
        <v>161</v>
      </c>
      <c r="C70" s="139">
        <v>0</v>
      </c>
      <c r="D70" s="140" t="s">
        <v>162</v>
      </c>
      <c r="F70" s="80" t="s">
        <v>168</v>
      </c>
      <c r="G70" s="30"/>
      <c r="H70" s="31"/>
    </row>
    <row r="71" spans="2:8">
      <c r="B71" s="82" t="s">
        <v>163</v>
      </c>
      <c r="C71" s="134">
        <f>+C69*C70</f>
        <v>0</v>
      </c>
      <c r="D71" s="40" t="s">
        <v>61</v>
      </c>
      <c r="F71" s="103" t="s">
        <v>158</v>
      </c>
      <c r="G71" s="139">
        <v>0</v>
      </c>
      <c r="H71" s="140" t="s">
        <v>159</v>
      </c>
    </row>
    <row r="72" spans="2:8">
      <c r="B72" s="157" t="s">
        <v>160</v>
      </c>
      <c r="C72" s="150">
        <v>0</v>
      </c>
      <c r="D72" s="48" t="s">
        <v>64</v>
      </c>
      <c r="F72" s="103" t="s">
        <v>161</v>
      </c>
      <c r="G72" s="139">
        <v>0</v>
      </c>
      <c r="H72" s="140" t="s">
        <v>162</v>
      </c>
    </row>
    <row r="73" spans="2:8" ht="15" thickBot="1">
      <c r="B73" s="95" t="s">
        <v>169</v>
      </c>
      <c r="C73" s="96">
        <f>+C71*C72</f>
        <v>0</v>
      </c>
      <c r="D73" s="132" t="s">
        <v>28</v>
      </c>
      <c r="F73" s="82" t="s">
        <v>163</v>
      </c>
      <c r="G73" s="134">
        <f>+G71*G72</f>
        <v>0</v>
      </c>
      <c r="H73" s="40" t="s">
        <v>61</v>
      </c>
    </row>
    <row r="74" spans="2:8" ht="15" thickBot="1">
      <c r="B74" s="46" t="s">
        <v>40</v>
      </c>
      <c r="C74" s="87"/>
      <c r="D74" s="48"/>
      <c r="F74" s="157" t="s">
        <v>160</v>
      </c>
      <c r="G74" s="150">
        <v>0</v>
      </c>
      <c r="H74" s="48" t="s">
        <v>64</v>
      </c>
    </row>
    <row r="75" spans="2:8" ht="15.75" thickBot="1">
      <c r="B75" s="57" t="s">
        <v>164</v>
      </c>
      <c r="C75" s="55">
        <f>+C58*C59</f>
        <v>0</v>
      </c>
      <c r="D75" s="56" t="s">
        <v>28</v>
      </c>
      <c r="F75" s="63" t="s">
        <v>30</v>
      </c>
      <c r="G75" s="93"/>
      <c r="H75" s="65"/>
    </row>
    <row r="76" spans="2:8" ht="15" thickBot="1">
      <c r="F76" s="95" t="s">
        <v>169</v>
      </c>
      <c r="G76" s="96">
        <f>+G73*G74*G75</f>
        <v>0</v>
      </c>
      <c r="H76" s="132" t="s">
        <v>28</v>
      </c>
    </row>
    <row r="77" spans="2:8" ht="15" thickBot="1">
      <c r="F77" s="46" t="s">
        <v>40</v>
      </c>
      <c r="G77" s="87"/>
      <c r="H77" s="48"/>
    </row>
    <row r="78" spans="2:8" ht="15.75" thickBot="1">
      <c r="F78" s="57" t="s">
        <v>164</v>
      </c>
      <c r="G78" s="55">
        <f>G61+G68+G76</f>
        <v>0</v>
      </c>
      <c r="H78" s="56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5B4C6-DB9B-4E33-B8CF-3E107796BCAA}">
  <sheetPr>
    <tabColor rgb="FF00B050"/>
  </sheetPr>
  <dimension ref="B1:O265"/>
  <sheetViews>
    <sheetView topLeftCell="A10" zoomScale="60" zoomScaleNormal="60" workbookViewId="0">
      <selection activeCell="B122" sqref="B122:D134"/>
    </sheetView>
  </sheetViews>
  <sheetFormatPr baseColWidth="10" defaultColWidth="10.875" defaultRowHeight="14.25"/>
  <cols>
    <col min="1" max="1" width="2" style="3" customWidth="1"/>
    <col min="2" max="2" width="76.5" style="3" customWidth="1"/>
    <col min="3" max="3" width="15.875" style="59" customWidth="1"/>
    <col min="4" max="4" width="10.875" style="3"/>
    <col min="5" max="5" width="2.75" style="3" customWidth="1"/>
    <col min="6" max="6" width="59.375" style="3" bestFit="1" customWidth="1"/>
    <col min="7" max="7" width="7.875" style="3" bestFit="1" customWidth="1"/>
    <col min="8" max="8" width="10.375" style="3" customWidth="1"/>
    <col min="9" max="9" width="78" style="3" bestFit="1" customWidth="1"/>
    <col min="10" max="11" width="10.875" style="3"/>
    <col min="12" max="12" width="2.875" style="3" customWidth="1"/>
    <col min="13" max="13" width="78" style="3" bestFit="1" customWidth="1"/>
    <col min="14" max="16384" width="10.875" style="3"/>
  </cols>
  <sheetData>
    <row r="1" spans="2:3">
      <c r="C1" s="2"/>
    </row>
    <row r="2" spans="2:3" ht="20.25">
      <c r="B2" s="1" t="s">
        <v>89</v>
      </c>
      <c r="C2" s="2"/>
    </row>
    <row r="3" spans="2:3" ht="20.25">
      <c r="B3" s="1"/>
      <c r="C3" s="2"/>
    </row>
    <row r="4" spans="2:3" ht="18">
      <c r="B4" s="111" t="s">
        <v>90</v>
      </c>
      <c r="C4" s="2"/>
    </row>
    <row r="5" spans="2:3">
      <c r="C5" s="2"/>
    </row>
    <row r="6" spans="2:3" ht="18">
      <c r="B6" s="4" t="s">
        <v>1</v>
      </c>
      <c r="C6" s="5" t="s">
        <v>2</v>
      </c>
    </row>
    <row r="7" spans="2:3">
      <c r="C7" s="2"/>
    </row>
    <row r="8" spans="2:3" s="8" customFormat="1" ht="15">
      <c r="B8" s="6" t="s">
        <v>91</v>
      </c>
      <c r="C8" s="7" t="s">
        <v>92</v>
      </c>
    </row>
    <row r="9" spans="2:3" s="8" customFormat="1" ht="15">
      <c r="B9" s="6"/>
      <c r="C9" s="7"/>
    </row>
    <row r="10" spans="2:3" s="8" customFormat="1" ht="15">
      <c r="B10" s="112" t="s">
        <v>93</v>
      </c>
      <c r="C10" s="7"/>
    </row>
    <row r="11" spans="2:3" s="8" customFormat="1" ht="15">
      <c r="B11" s="6"/>
      <c r="C11" s="7"/>
    </row>
    <row r="12" spans="2:3" ht="15">
      <c r="B12" s="9" t="s">
        <v>6</v>
      </c>
      <c r="C12" s="2" t="s">
        <v>7</v>
      </c>
    </row>
    <row r="13" spans="2:3" ht="15">
      <c r="B13" s="10"/>
      <c r="C13" s="2" t="s">
        <v>8</v>
      </c>
    </row>
    <row r="14" spans="2:3" ht="15">
      <c r="B14" s="11" t="s">
        <v>9</v>
      </c>
      <c r="C14" s="2" t="s">
        <v>10</v>
      </c>
    </row>
    <row r="15" spans="2:3" ht="15">
      <c r="B15" s="12"/>
      <c r="C15" s="2" t="s">
        <v>8</v>
      </c>
    </row>
    <row r="16" spans="2:3" ht="15">
      <c r="B16" s="11" t="s">
        <v>11</v>
      </c>
      <c r="C16" s="2" t="s">
        <v>12</v>
      </c>
    </row>
    <row r="17" spans="2:15" ht="15">
      <c r="B17" s="12"/>
      <c r="C17" s="2" t="s">
        <v>13</v>
      </c>
    </row>
    <row r="18" spans="2:15" ht="15">
      <c r="B18" s="13" t="s">
        <v>14</v>
      </c>
      <c r="C18" s="2" t="s">
        <v>15</v>
      </c>
    </row>
    <row r="19" spans="2:15" ht="15">
      <c r="B19" s="14"/>
      <c r="C19" s="2" t="s">
        <v>16</v>
      </c>
    </row>
    <row r="20" spans="2:15" s="8" customFormat="1" ht="15">
      <c r="B20" s="6"/>
      <c r="C20" s="7"/>
    </row>
    <row r="21" spans="2:15" ht="15">
      <c r="B21" s="6" t="s">
        <v>17</v>
      </c>
      <c r="C21" s="2" t="s">
        <v>18</v>
      </c>
    </row>
    <row r="22" spans="2:15">
      <c r="C22" s="2" t="s">
        <v>19</v>
      </c>
    </row>
    <row r="23" spans="2:15" s="8" customFormat="1" ht="15.75" thickBot="1">
      <c r="B23" s="6"/>
      <c r="C23" s="7"/>
    </row>
    <row r="24" spans="2:15" ht="15.75" thickBot="1">
      <c r="B24" s="15" t="s">
        <v>20</v>
      </c>
      <c r="C24" s="16"/>
      <c r="D24" s="17"/>
      <c r="E24" s="8"/>
      <c r="F24" s="18" t="s">
        <v>9</v>
      </c>
      <c r="G24" s="19"/>
      <c r="H24" s="20"/>
      <c r="I24" s="21" t="s">
        <v>11</v>
      </c>
      <c r="J24" s="22"/>
      <c r="K24" s="23"/>
      <c r="L24" s="8"/>
      <c r="M24" s="24" t="s">
        <v>21</v>
      </c>
      <c r="N24" s="25"/>
      <c r="O24" s="26"/>
    </row>
    <row r="25" spans="2:15" s="114" customFormat="1" ht="15">
      <c r="B25" s="113" t="s">
        <v>22</v>
      </c>
      <c r="C25" s="83"/>
      <c r="D25" s="31"/>
      <c r="E25" s="2"/>
      <c r="F25" s="113" t="s">
        <v>22</v>
      </c>
      <c r="G25" s="83"/>
      <c r="H25" s="31"/>
      <c r="I25" s="113" t="s">
        <v>22</v>
      </c>
      <c r="J25" s="83"/>
      <c r="K25" s="31"/>
      <c r="L25" s="2"/>
      <c r="M25" s="113" t="s">
        <v>22</v>
      </c>
      <c r="N25" s="83"/>
      <c r="O25" s="31"/>
    </row>
    <row r="26" spans="2:15" s="114" customFormat="1" ht="15.75" thickBot="1">
      <c r="B26" s="115" t="s">
        <v>23</v>
      </c>
      <c r="C26" s="116" t="s">
        <v>24</v>
      </c>
      <c r="D26" s="35"/>
      <c r="E26" s="2"/>
      <c r="F26" s="115" t="s">
        <v>23</v>
      </c>
      <c r="G26" s="116" t="s">
        <v>25</v>
      </c>
      <c r="H26" s="35"/>
      <c r="I26" s="115" t="s">
        <v>23</v>
      </c>
      <c r="J26" s="116" t="s">
        <v>24</v>
      </c>
      <c r="K26" s="35"/>
      <c r="L26" s="2"/>
      <c r="M26" s="115" t="s">
        <v>23</v>
      </c>
      <c r="N26" s="116" t="s">
        <v>25</v>
      </c>
      <c r="O26" s="35"/>
    </row>
    <row r="27" spans="2:15" s="2" customFormat="1">
      <c r="B27" s="117" t="s">
        <v>94</v>
      </c>
      <c r="C27" s="118">
        <v>0</v>
      </c>
      <c r="D27" s="31" t="s">
        <v>28</v>
      </c>
      <c r="F27" s="117" t="s">
        <v>94</v>
      </c>
      <c r="G27" s="118">
        <v>0</v>
      </c>
      <c r="H27" s="31" t="s">
        <v>28</v>
      </c>
      <c r="I27" s="117" t="s">
        <v>94</v>
      </c>
      <c r="J27" s="118">
        <v>0</v>
      </c>
      <c r="K27" s="31" t="s">
        <v>28</v>
      </c>
      <c r="M27" s="117" t="s">
        <v>94</v>
      </c>
      <c r="N27" s="118">
        <v>0</v>
      </c>
      <c r="O27" s="31" t="s">
        <v>28</v>
      </c>
    </row>
    <row r="28" spans="2:15" s="2" customFormat="1">
      <c r="B28" s="119" t="s">
        <v>95</v>
      </c>
      <c r="C28" s="120">
        <v>0</v>
      </c>
      <c r="D28" s="65" t="s">
        <v>28</v>
      </c>
      <c r="F28" s="119" t="s">
        <v>95</v>
      </c>
      <c r="G28" s="120">
        <v>0</v>
      </c>
      <c r="H28" s="65" t="s">
        <v>28</v>
      </c>
      <c r="I28" s="119" t="s">
        <v>95</v>
      </c>
      <c r="J28" s="120">
        <v>0</v>
      </c>
      <c r="K28" s="65" t="s">
        <v>28</v>
      </c>
      <c r="M28" s="119" t="s">
        <v>95</v>
      </c>
      <c r="N28" s="120">
        <v>0</v>
      </c>
      <c r="O28" s="65" t="s">
        <v>28</v>
      </c>
    </row>
    <row r="29" spans="2:15" s="2" customFormat="1">
      <c r="B29" s="119" t="s">
        <v>96</v>
      </c>
      <c r="C29" s="120">
        <v>0</v>
      </c>
      <c r="D29" s="65" t="s">
        <v>28</v>
      </c>
      <c r="F29" s="119" t="s">
        <v>96</v>
      </c>
      <c r="G29" s="120">
        <v>0</v>
      </c>
      <c r="H29" s="65" t="s">
        <v>28</v>
      </c>
      <c r="I29" s="119" t="s">
        <v>96</v>
      </c>
      <c r="J29" s="120">
        <v>0</v>
      </c>
      <c r="K29" s="65" t="s">
        <v>28</v>
      </c>
      <c r="M29" s="119" t="s">
        <v>96</v>
      </c>
      <c r="N29" s="120">
        <v>0</v>
      </c>
      <c r="O29" s="65" t="s">
        <v>28</v>
      </c>
    </row>
    <row r="30" spans="2:15" s="2" customFormat="1">
      <c r="B30" s="119" t="s">
        <v>97</v>
      </c>
      <c r="C30" s="120">
        <v>0</v>
      </c>
      <c r="D30" s="65"/>
      <c r="F30" s="119" t="s">
        <v>97</v>
      </c>
      <c r="G30" s="120">
        <v>0</v>
      </c>
      <c r="H30" s="65"/>
      <c r="I30" s="119" t="s">
        <v>98</v>
      </c>
      <c r="J30" s="120">
        <v>0</v>
      </c>
      <c r="K30" s="65"/>
      <c r="M30" s="119" t="s">
        <v>98</v>
      </c>
      <c r="N30" s="120">
        <v>0</v>
      </c>
      <c r="O30" s="65"/>
    </row>
    <row r="31" spans="2:15" s="2" customFormat="1">
      <c r="B31" s="119" t="s">
        <v>99</v>
      </c>
      <c r="C31" s="120">
        <v>0</v>
      </c>
      <c r="D31" s="65"/>
      <c r="F31" s="119" t="s">
        <v>99</v>
      </c>
      <c r="G31" s="120">
        <v>0</v>
      </c>
      <c r="H31" s="65"/>
      <c r="I31" s="119" t="s">
        <v>100</v>
      </c>
      <c r="J31" s="120">
        <v>0</v>
      </c>
      <c r="K31" s="65"/>
      <c r="M31" s="119" t="s">
        <v>100</v>
      </c>
      <c r="N31" s="120">
        <v>0</v>
      </c>
      <c r="O31" s="65"/>
    </row>
    <row r="32" spans="2:15" s="2" customFormat="1">
      <c r="B32" s="119" t="s">
        <v>101</v>
      </c>
      <c r="C32" s="120" t="e">
        <f>+C28*(C30/SUM(C30:C31))</f>
        <v>#DIV/0!</v>
      </c>
      <c r="D32" s="65" t="s">
        <v>28</v>
      </c>
      <c r="F32" s="119" t="s">
        <v>101</v>
      </c>
      <c r="G32" s="120" t="e">
        <f>+G28*(G30/SUM(G30:G31))</f>
        <v>#DIV/0!</v>
      </c>
      <c r="H32" s="65" t="s">
        <v>28</v>
      </c>
      <c r="I32" s="119" t="s">
        <v>101</v>
      </c>
      <c r="J32" s="120" t="e">
        <f>+J28*(J30/SUM(J30:J31))</f>
        <v>#DIV/0!</v>
      </c>
      <c r="K32" s="65" t="s">
        <v>28</v>
      </c>
      <c r="M32" s="119" t="s">
        <v>101</v>
      </c>
      <c r="N32" s="120" t="e">
        <f>+N28*(N30/SUM(N30:N31))</f>
        <v>#DIV/0!</v>
      </c>
      <c r="O32" s="65" t="s">
        <v>28</v>
      </c>
    </row>
    <row r="33" spans="2:15" s="2" customFormat="1" ht="15" thickBot="1">
      <c r="B33" s="121" t="s">
        <v>102</v>
      </c>
      <c r="C33" s="122" t="e">
        <f>+C29*(C30/SUM(C30:C31))</f>
        <v>#DIV/0!</v>
      </c>
      <c r="D33" s="123" t="s">
        <v>28</v>
      </c>
      <c r="F33" s="124" t="s">
        <v>102</v>
      </c>
      <c r="G33" s="122" t="e">
        <f>+G29*(G30/SUM(G30:G31))</f>
        <v>#DIV/0!</v>
      </c>
      <c r="H33" s="123" t="s">
        <v>28</v>
      </c>
      <c r="I33" s="124" t="s">
        <v>102</v>
      </c>
      <c r="J33" s="122" t="e">
        <f>+J29*(J30/SUM(J30:J31))</f>
        <v>#DIV/0!</v>
      </c>
      <c r="K33" s="123" t="s">
        <v>28</v>
      </c>
      <c r="M33" s="124" t="s">
        <v>102</v>
      </c>
      <c r="N33" s="122" t="e">
        <f>+N29*(N30/SUM(N30:N31))</f>
        <v>#DIV/0!</v>
      </c>
      <c r="O33" s="123" t="s">
        <v>28</v>
      </c>
    </row>
    <row r="34" spans="2:15" s="2" customFormat="1" ht="15.75" thickBot="1">
      <c r="B34" s="125" t="s">
        <v>103</v>
      </c>
      <c r="C34" s="126" t="e">
        <f>+C27+C32+C33</f>
        <v>#DIV/0!</v>
      </c>
      <c r="D34" s="127" t="s">
        <v>28</v>
      </c>
      <c r="E34" s="7"/>
      <c r="F34" s="125" t="s">
        <v>171</v>
      </c>
      <c r="G34" s="126">
        <v>1</v>
      </c>
      <c r="H34" s="127" t="s">
        <v>28</v>
      </c>
      <c r="I34" s="125" t="s">
        <v>103</v>
      </c>
      <c r="J34" s="126">
        <v>1</v>
      </c>
      <c r="K34" s="127" t="s">
        <v>28</v>
      </c>
      <c r="L34" s="7"/>
      <c r="M34" s="125" t="s">
        <v>103</v>
      </c>
      <c r="N34" s="126">
        <v>1</v>
      </c>
      <c r="O34" s="127" t="s">
        <v>28</v>
      </c>
    </row>
    <row r="35" spans="2:15" s="2" customFormat="1" ht="15.75" thickBot="1">
      <c r="B35" s="128"/>
      <c r="C35" s="122"/>
      <c r="F35" s="125" t="s">
        <v>103</v>
      </c>
      <c r="G35" s="126" t="e">
        <f>(+G27+G32+G33)*G34</f>
        <v>#DIV/0!</v>
      </c>
      <c r="H35" s="127" t="s">
        <v>28</v>
      </c>
      <c r="I35" s="125" t="s">
        <v>103</v>
      </c>
      <c r="J35" s="126" t="e">
        <f>(+J27+J32+J33)*J34</f>
        <v>#DIV/0!</v>
      </c>
      <c r="K35" s="127" t="s">
        <v>28</v>
      </c>
      <c r="L35" s="7"/>
      <c r="M35" s="125" t="s">
        <v>103</v>
      </c>
      <c r="N35" s="126" t="e">
        <f>(+N27+N32+N33)*N34</f>
        <v>#DIV/0!</v>
      </c>
      <c r="O35" s="127" t="s">
        <v>28</v>
      </c>
    </row>
    <row r="36" spans="2:15" s="2" customFormat="1" ht="15">
      <c r="B36" s="128"/>
      <c r="C36" s="122"/>
      <c r="F36" s="128"/>
      <c r="G36" s="122"/>
      <c r="I36" s="128"/>
      <c r="J36" s="122"/>
      <c r="M36" s="128"/>
      <c r="N36" s="122"/>
    </row>
    <row r="37" spans="2:15" s="2" customFormat="1" ht="15">
      <c r="B37" s="129" t="s">
        <v>104</v>
      </c>
      <c r="C37" s="122"/>
      <c r="G37" s="122"/>
      <c r="I37" s="128"/>
      <c r="J37" s="122"/>
      <c r="M37" s="128"/>
      <c r="N37" s="122"/>
    </row>
    <row r="38" spans="2:15" s="2" customFormat="1" ht="15">
      <c r="B38" s="129"/>
      <c r="C38" s="122"/>
      <c r="G38" s="122"/>
      <c r="I38" s="128"/>
      <c r="J38" s="122"/>
      <c r="M38" s="128"/>
      <c r="N38" s="122"/>
    </row>
    <row r="39" spans="2:15" ht="15">
      <c r="B39" s="9" t="s">
        <v>6</v>
      </c>
      <c r="C39" s="2" t="s">
        <v>7</v>
      </c>
    </row>
    <row r="40" spans="2:15" ht="15">
      <c r="B40" s="10"/>
      <c r="C40" s="2" t="s">
        <v>8</v>
      </c>
    </row>
    <row r="41" spans="2:15" ht="15">
      <c r="B41" s="11" t="s">
        <v>9</v>
      </c>
      <c r="C41" s="2" t="s">
        <v>10</v>
      </c>
    </row>
    <row r="42" spans="2:15" ht="15">
      <c r="B42" s="12"/>
      <c r="C42" s="2" t="s">
        <v>8</v>
      </c>
    </row>
    <row r="43" spans="2:15" ht="15">
      <c r="B43" s="11" t="s">
        <v>11</v>
      </c>
      <c r="C43" s="2" t="s">
        <v>12</v>
      </c>
    </row>
    <row r="44" spans="2:15" ht="15">
      <c r="B44" s="12"/>
      <c r="C44" s="2" t="s">
        <v>13</v>
      </c>
    </row>
    <row r="45" spans="2:15" ht="15">
      <c r="B45" s="13" t="s">
        <v>14</v>
      </c>
      <c r="C45" s="2" t="s">
        <v>15</v>
      </c>
    </row>
    <row r="46" spans="2:15" ht="15">
      <c r="B46" s="14"/>
      <c r="C46" s="2" t="s">
        <v>16</v>
      </c>
    </row>
    <row r="47" spans="2:15" s="8" customFormat="1" ht="15">
      <c r="B47" s="6"/>
      <c r="C47" s="7"/>
    </row>
    <row r="48" spans="2:15" ht="15">
      <c r="B48" s="6" t="s">
        <v>17</v>
      </c>
      <c r="C48" s="2" t="s">
        <v>18</v>
      </c>
    </row>
    <row r="49" spans="2:15">
      <c r="C49" s="2" t="s">
        <v>19</v>
      </c>
    </row>
    <row r="50" spans="2:15" s="2" customFormat="1" ht="15.75" thickBot="1">
      <c r="B50" s="129"/>
      <c r="C50" s="122"/>
      <c r="G50" s="122"/>
      <c r="I50" s="128"/>
      <c r="J50" s="122"/>
      <c r="M50" s="128"/>
      <c r="N50" s="122"/>
    </row>
    <row r="51" spans="2:15" ht="15.75" thickBot="1">
      <c r="B51" s="15" t="s">
        <v>20</v>
      </c>
      <c r="C51" s="16"/>
      <c r="D51" s="17"/>
      <c r="E51" s="8"/>
      <c r="F51" s="18" t="s">
        <v>9</v>
      </c>
      <c r="G51" s="19"/>
      <c r="H51" s="20"/>
      <c r="I51" s="21" t="s">
        <v>11</v>
      </c>
      <c r="J51" s="22"/>
      <c r="K51" s="23"/>
      <c r="L51" s="8"/>
      <c r="M51" s="24" t="s">
        <v>21</v>
      </c>
      <c r="N51" s="25"/>
      <c r="O51" s="26"/>
    </row>
    <row r="52" spans="2:15" s="2" customFormat="1">
      <c r="B52" s="113" t="s">
        <v>22</v>
      </c>
      <c r="C52" s="83"/>
      <c r="D52" s="31"/>
      <c r="F52" s="113" t="s">
        <v>22</v>
      </c>
      <c r="G52" s="83"/>
      <c r="H52" s="31"/>
      <c r="I52" s="113" t="s">
        <v>22</v>
      </c>
      <c r="J52" s="83"/>
      <c r="K52" s="31"/>
      <c r="M52" s="113" t="s">
        <v>22</v>
      </c>
      <c r="N52" s="83"/>
      <c r="O52" s="31"/>
    </row>
    <row r="53" spans="2:15" s="2" customFormat="1" ht="15" thickBot="1">
      <c r="B53" s="130" t="s">
        <v>23</v>
      </c>
      <c r="C53" s="131" t="s">
        <v>24</v>
      </c>
      <c r="D53" s="132"/>
      <c r="F53" s="133" t="s">
        <v>23</v>
      </c>
      <c r="G53" s="134" t="s">
        <v>25</v>
      </c>
      <c r="H53" s="40"/>
      <c r="I53" s="135" t="s">
        <v>23</v>
      </c>
      <c r="J53" s="136" t="s">
        <v>24</v>
      </c>
      <c r="K53" s="38"/>
      <c r="M53" s="130" t="s">
        <v>23</v>
      </c>
      <c r="N53" s="131" t="s">
        <v>25</v>
      </c>
      <c r="O53" s="137"/>
    </row>
    <row r="54" spans="2:15" s="2" customFormat="1" ht="14.1" customHeight="1">
      <c r="B54" s="113" t="s">
        <v>105</v>
      </c>
      <c r="C54" s="83"/>
      <c r="D54" s="31"/>
      <c r="F54" s="113" t="s">
        <v>105</v>
      </c>
      <c r="G54" s="83"/>
      <c r="H54" s="31"/>
      <c r="I54" s="113" t="s">
        <v>106</v>
      </c>
      <c r="J54" s="83">
        <v>0</v>
      </c>
      <c r="K54" s="31" t="s">
        <v>107</v>
      </c>
      <c r="M54" s="138" t="s">
        <v>106</v>
      </c>
      <c r="N54" s="139">
        <v>0</v>
      </c>
      <c r="O54" s="140" t="s">
        <v>107</v>
      </c>
    </row>
    <row r="55" spans="2:15" s="2" customFormat="1" ht="14.1" customHeight="1">
      <c r="B55" s="141" t="s">
        <v>108</v>
      </c>
      <c r="C55" s="93"/>
      <c r="D55" s="65" t="s">
        <v>109</v>
      </c>
      <c r="F55" s="141" t="s">
        <v>108</v>
      </c>
      <c r="G55" s="93"/>
      <c r="H55" s="65" t="s">
        <v>109</v>
      </c>
      <c r="I55" s="141" t="s">
        <v>110</v>
      </c>
      <c r="J55" s="93">
        <v>0</v>
      </c>
      <c r="K55" s="65" t="s">
        <v>107</v>
      </c>
      <c r="M55" s="141" t="s">
        <v>110</v>
      </c>
      <c r="N55" s="93">
        <v>0</v>
      </c>
      <c r="O55" s="65" t="s">
        <v>107</v>
      </c>
    </row>
    <row r="56" spans="2:15" s="2" customFormat="1" ht="14.1" customHeight="1">
      <c r="B56" s="141" t="s">
        <v>111</v>
      </c>
      <c r="C56" s="93">
        <v>0</v>
      </c>
      <c r="D56" s="65"/>
      <c r="F56" s="141" t="s">
        <v>111</v>
      </c>
      <c r="G56" s="93">
        <v>0</v>
      </c>
      <c r="H56" s="65"/>
      <c r="I56" s="142" t="s">
        <v>112</v>
      </c>
      <c r="J56" s="143">
        <f>+J54-J55</f>
        <v>0</v>
      </c>
      <c r="K56" s="144" t="s">
        <v>107</v>
      </c>
      <c r="M56" s="142" t="s">
        <v>112</v>
      </c>
      <c r="N56" s="143">
        <f>+N54-N55</f>
        <v>0</v>
      </c>
      <c r="O56" s="144" t="s">
        <v>107</v>
      </c>
    </row>
    <row r="57" spans="2:15" s="2" customFormat="1" ht="14.1" customHeight="1">
      <c r="B57" s="141" t="s">
        <v>113</v>
      </c>
      <c r="C57" s="93">
        <f>+C37-C54</f>
        <v>0</v>
      </c>
      <c r="D57" s="65"/>
      <c r="F57" s="141" t="s">
        <v>113</v>
      </c>
      <c r="G57" s="93">
        <f>+G37-G54</f>
        <v>0</v>
      </c>
      <c r="H57" s="65"/>
      <c r="I57" s="141" t="s">
        <v>114</v>
      </c>
      <c r="J57" s="93">
        <v>0</v>
      </c>
      <c r="K57" s="65"/>
      <c r="M57" s="141" t="s">
        <v>114</v>
      </c>
      <c r="N57" s="93">
        <v>0</v>
      </c>
      <c r="O57" s="65"/>
    </row>
    <row r="58" spans="2:15" s="2" customFormat="1" ht="14.1" customHeight="1">
      <c r="B58" s="141" t="s">
        <v>115</v>
      </c>
      <c r="C58" s="93">
        <v>0</v>
      </c>
      <c r="D58" s="65"/>
      <c r="F58" s="141" t="s">
        <v>115</v>
      </c>
      <c r="G58" s="93">
        <v>0</v>
      </c>
      <c r="H58" s="65"/>
      <c r="I58" s="141" t="s">
        <v>116</v>
      </c>
      <c r="J58" s="93">
        <v>0</v>
      </c>
      <c r="K58" s="65" t="s">
        <v>117</v>
      </c>
      <c r="M58" s="141" t="s">
        <v>116</v>
      </c>
      <c r="N58" s="93">
        <v>0</v>
      </c>
      <c r="O58" s="65" t="s">
        <v>117</v>
      </c>
    </row>
    <row r="59" spans="2:15" s="2" customFormat="1" ht="14.1" customHeight="1">
      <c r="B59" s="141" t="s">
        <v>118</v>
      </c>
      <c r="C59" s="93">
        <v>0</v>
      </c>
      <c r="D59" s="65" t="s">
        <v>117</v>
      </c>
      <c r="F59" s="141" t="s">
        <v>118</v>
      </c>
      <c r="G59" s="93">
        <v>0</v>
      </c>
      <c r="H59" s="65" t="s">
        <v>117</v>
      </c>
      <c r="I59" s="142" t="s">
        <v>119</v>
      </c>
      <c r="J59" s="143">
        <f>+J56*J57*J58</f>
        <v>0</v>
      </c>
      <c r="K59" s="144" t="s">
        <v>109</v>
      </c>
      <c r="M59" s="142" t="s">
        <v>119</v>
      </c>
      <c r="N59" s="143">
        <f>+N56*N57*N58</f>
        <v>0</v>
      </c>
      <c r="O59" s="144" t="s">
        <v>109</v>
      </c>
    </row>
    <row r="60" spans="2:15" s="2" customFormat="1" ht="14.1" customHeight="1">
      <c r="B60" s="145" t="s">
        <v>120</v>
      </c>
      <c r="C60" s="93"/>
      <c r="D60" s="65"/>
      <c r="F60" s="145" t="s">
        <v>120</v>
      </c>
      <c r="G60" s="93"/>
      <c r="H60" s="65"/>
      <c r="I60" s="142" t="s">
        <v>121</v>
      </c>
      <c r="J60" s="143">
        <f>+J59*0.02</f>
        <v>0</v>
      </c>
      <c r="K60" s="144" t="s">
        <v>28</v>
      </c>
      <c r="M60" s="142" t="s">
        <v>121</v>
      </c>
      <c r="N60" s="143">
        <f>+N59*0.02</f>
        <v>0</v>
      </c>
      <c r="O60" s="144" t="s">
        <v>28</v>
      </c>
    </row>
    <row r="61" spans="2:15" s="2" customFormat="1" ht="14.1" customHeight="1" thickBot="1">
      <c r="B61" s="145" t="s">
        <v>122</v>
      </c>
      <c r="C61" s="93">
        <v>0</v>
      </c>
      <c r="D61" s="65"/>
      <c r="F61" s="145" t="s">
        <v>122</v>
      </c>
      <c r="G61" s="93">
        <v>0</v>
      </c>
      <c r="H61" s="65"/>
      <c r="I61" s="146" t="s">
        <v>30</v>
      </c>
      <c r="J61" s="87"/>
      <c r="K61" s="48"/>
      <c r="M61" s="146" t="s">
        <v>30</v>
      </c>
      <c r="N61" s="87"/>
      <c r="O61" s="48"/>
    </row>
    <row r="62" spans="2:15" s="2" customFormat="1" ht="14.1" customHeight="1" thickBot="1">
      <c r="B62" s="145" t="s">
        <v>123</v>
      </c>
      <c r="C62" s="93">
        <v>0</v>
      </c>
      <c r="D62" s="65"/>
      <c r="F62" s="145" t="s">
        <v>123</v>
      </c>
      <c r="G62" s="93">
        <v>0</v>
      </c>
      <c r="H62" s="65"/>
      <c r="I62" s="147" t="s">
        <v>124</v>
      </c>
      <c r="J62" s="148">
        <f>+J60*J61</f>
        <v>0</v>
      </c>
      <c r="K62" s="127" t="s">
        <v>28</v>
      </c>
      <c r="M62" s="147" t="s">
        <v>124</v>
      </c>
      <c r="N62" s="148">
        <f>+N60*N61</f>
        <v>0</v>
      </c>
      <c r="O62" s="127" t="s">
        <v>28</v>
      </c>
    </row>
    <row r="63" spans="2:15" s="2" customFormat="1" ht="14.1" customHeight="1">
      <c r="B63" s="145" t="s">
        <v>125</v>
      </c>
      <c r="C63" s="93"/>
      <c r="D63" s="65"/>
      <c r="F63" s="145" t="s">
        <v>125</v>
      </c>
      <c r="G63" s="93"/>
      <c r="H63" s="65"/>
      <c r="I63" s="128"/>
      <c r="J63" s="107"/>
      <c r="K63" s="7"/>
      <c r="M63" s="128"/>
      <c r="N63" s="107"/>
      <c r="O63" s="7"/>
    </row>
    <row r="64" spans="2:15" s="2" customFormat="1" ht="14.1" customHeight="1">
      <c r="B64" s="149" t="s">
        <v>126</v>
      </c>
      <c r="C64" s="150"/>
      <c r="D64" s="123"/>
      <c r="F64" s="149" t="s">
        <v>126</v>
      </c>
      <c r="G64" s="150"/>
      <c r="H64" s="123"/>
      <c r="I64" s="128"/>
      <c r="J64" s="107"/>
      <c r="K64" s="7"/>
      <c r="M64" s="128"/>
      <c r="N64" s="107"/>
      <c r="O64" s="7"/>
    </row>
    <row r="65" spans="2:15" s="2" customFormat="1" ht="14.1" customHeight="1">
      <c r="B65" s="149" t="s">
        <v>127</v>
      </c>
      <c r="C65" s="150"/>
      <c r="D65" s="123"/>
      <c r="F65" s="149" t="s">
        <v>127</v>
      </c>
      <c r="G65" s="150"/>
      <c r="H65" s="123"/>
      <c r="I65" s="128"/>
      <c r="J65" s="107"/>
      <c r="K65" s="7"/>
      <c r="M65" s="128"/>
      <c r="N65" s="107"/>
      <c r="O65" s="7"/>
    </row>
    <row r="66" spans="2:15" s="2" customFormat="1" ht="14.1" customHeight="1">
      <c r="B66" s="149" t="s">
        <v>128</v>
      </c>
      <c r="C66" s="150"/>
      <c r="D66" s="123"/>
      <c r="F66" s="149" t="s">
        <v>128</v>
      </c>
      <c r="G66" s="150"/>
      <c r="H66" s="123"/>
      <c r="I66" s="128"/>
      <c r="J66" s="107"/>
      <c r="K66" s="7"/>
      <c r="M66" s="128"/>
      <c r="N66" s="107"/>
      <c r="O66" s="7"/>
    </row>
    <row r="67" spans="2:15" s="2" customFormat="1" ht="14.1" customHeight="1">
      <c r="B67" s="149" t="s">
        <v>129</v>
      </c>
      <c r="C67" s="150"/>
      <c r="D67" s="123"/>
      <c r="F67" s="149" t="s">
        <v>129</v>
      </c>
      <c r="G67" s="150"/>
      <c r="H67" s="123"/>
      <c r="I67" s="128"/>
      <c r="J67" s="107"/>
      <c r="K67" s="7"/>
      <c r="M67" s="128"/>
      <c r="N67" s="107"/>
      <c r="O67" s="7"/>
    </row>
    <row r="68" spans="2:15" s="2" customFormat="1" ht="14.1" customHeight="1">
      <c r="B68" s="149" t="s">
        <v>130</v>
      </c>
      <c r="C68" s="150"/>
      <c r="D68" s="123"/>
      <c r="F68" s="149" t="s">
        <v>130</v>
      </c>
      <c r="G68" s="150"/>
      <c r="H68" s="123"/>
      <c r="I68" s="128"/>
      <c r="J68" s="107"/>
      <c r="K68" s="7"/>
      <c r="M68" s="128"/>
      <c r="N68" s="107"/>
      <c r="O68" s="7"/>
    </row>
    <row r="69" spans="2:15" s="2" customFormat="1" ht="14.1" customHeight="1">
      <c r="B69" s="151" t="s">
        <v>131</v>
      </c>
      <c r="C69" s="143">
        <v>0</v>
      </c>
      <c r="D69" s="144" t="s">
        <v>109</v>
      </c>
      <c r="F69" s="151" t="s">
        <v>131</v>
      </c>
      <c r="G69" s="143">
        <v>0</v>
      </c>
      <c r="H69" s="144" t="s">
        <v>109</v>
      </c>
      <c r="I69" s="128"/>
      <c r="J69" s="107"/>
      <c r="K69" s="7"/>
      <c r="M69" s="128"/>
      <c r="N69" s="107"/>
      <c r="O69" s="7"/>
    </row>
    <row r="70" spans="2:15" s="2" customFormat="1" ht="14.1" customHeight="1" thickBot="1">
      <c r="B70" s="152" t="s">
        <v>132</v>
      </c>
      <c r="C70" s="136">
        <f>+C69*0.02</f>
        <v>0</v>
      </c>
      <c r="D70" s="38" t="s">
        <v>28</v>
      </c>
      <c r="F70" s="151" t="s">
        <v>133</v>
      </c>
      <c r="G70" s="143">
        <f>+G69*0.02</f>
        <v>0</v>
      </c>
      <c r="H70" s="144" t="s">
        <v>28</v>
      </c>
      <c r="I70" s="128"/>
      <c r="J70" s="107"/>
      <c r="K70" s="7"/>
      <c r="M70" s="128"/>
      <c r="N70" s="107"/>
      <c r="O70" s="7"/>
    </row>
    <row r="71" spans="2:15" s="2" customFormat="1" ht="14.1" customHeight="1">
      <c r="B71" s="113" t="s">
        <v>134</v>
      </c>
      <c r="C71" s="83"/>
      <c r="D71" s="31"/>
      <c r="F71" s="145" t="s">
        <v>30</v>
      </c>
      <c r="G71" s="93"/>
      <c r="H71" s="65"/>
      <c r="I71" s="128"/>
      <c r="J71" s="107"/>
      <c r="K71" s="7"/>
      <c r="M71" s="128"/>
      <c r="N71" s="107"/>
      <c r="O71" s="7"/>
    </row>
    <row r="72" spans="2:15" s="2" customFormat="1" ht="14.1" customHeight="1" thickBot="1">
      <c r="B72" s="141" t="s">
        <v>108</v>
      </c>
      <c r="C72" s="93"/>
      <c r="D72" s="65" t="s">
        <v>109</v>
      </c>
      <c r="F72" s="152" t="s">
        <v>132</v>
      </c>
      <c r="G72" s="136">
        <f>+G70*G71</f>
        <v>0</v>
      </c>
      <c r="H72" s="38" t="s">
        <v>28</v>
      </c>
      <c r="I72" s="128"/>
      <c r="J72" s="107"/>
      <c r="K72" s="7"/>
      <c r="M72" s="128"/>
      <c r="N72" s="107"/>
      <c r="O72" s="7"/>
    </row>
    <row r="73" spans="2:15" s="2" customFormat="1" ht="14.1" customHeight="1">
      <c r="B73" s="141" t="s">
        <v>111</v>
      </c>
      <c r="C73" s="93">
        <v>0</v>
      </c>
      <c r="D73" s="65"/>
      <c r="F73" s="113" t="s">
        <v>134</v>
      </c>
      <c r="G73" s="83"/>
      <c r="H73" s="31"/>
      <c r="I73" s="128"/>
      <c r="J73" s="107"/>
      <c r="K73" s="7"/>
      <c r="M73" s="128"/>
      <c r="N73" s="107"/>
      <c r="O73" s="7"/>
    </row>
    <row r="74" spans="2:15" s="2" customFormat="1" ht="14.1" customHeight="1">
      <c r="B74" s="141" t="s">
        <v>113</v>
      </c>
      <c r="C74" s="93">
        <f>+C54-C71</f>
        <v>0</v>
      </c>
      <c r="D74" s="65"/>
      <c r="F74" s="141" t="s">
        <v>108</v>
      </c>
      <c r="G74" s="93"/>
      <c r="H74" s="65" t="s">
        <v>109</v>
      </c>
      <c r="I74" s="128"/>
      <c r="J74" s="107"/>
      <c r="K74" s="7"/>
      <c r="M74" s="128"/>
      <c r="N74" s="107"/>
      <c r="O74" s="7"/>
    </row>
    <row r="75" spans="2:15" s="2" customFormat="1" ht="14.1" customHeight="1">
      <c r="B75" s="141" t="s">
        <v>115</v>
      </c>
      <c r="C75" s="93">
        <v>0</v>
      </c>
      <c r="D75" s="65"/>
      <c r="F75" s="141" t="s">
        <v>111</v>
      </c>
      <c r="G75" s="93">
        <v>0</v>
      </c>
      <c r="H75" s="65"/>
      <c r="I75" s="128"/>
      <c r="J75" s="107"/>
      <c r="K75" s="7"/>
      <c r="M75" s="128"/>
      <c r="N75" s="107"/>
      <c r="O75" s="7"/>
    </row>
    <row r="76" spans="2:15" s="2" customFormat="1" ht="14.1" customHeight="1">
      <c r="B76" s="141" t="s">
        <v>118</v>
      </c>
      <c r="C76" s="93">
        <v>0</v>
      </c>
      <c r="D76" s="65" t="s">
        <v>117</v>
      </c>
      <c r="F76" s="141" t="s">
        <v>113</v>
      </c>
      <c r="G76" s="93">
        <f>+G56-G73</f>
        <v>0</v>
      </c>
      <c r="H76" s="65"/>
      <c r="I76" s="128"/>
      <c r="J76" s="107"/>
      <c r="K76" s="7"/>
      <c r="M76" s="128"/>
      <c r="N76" s="107"/>
      <c r="O76" s="7"/>
    </row>
    <row r="77" spans="2:15" s="2" customFormat="1" ht="14.1" customHeight="1">
      <c r="B77" s="145" t="s">
        <v>120</v>
      </c>
      <c r="C77" s="93"/>
      <c r="D77" s="65"/>
      <c r="F77" s="141" t="s">
        <v>115</v>
      </c>
      <c r="G77" s="93">
        <v>0</v>
      </c>
      <c r="H77" s="65"/>
      <c r="I77" s="128"/>
      <c r="J77" s="107"/>
      <c r="K77" s="7"/>
      <c r="M77" s="128"/>
      <c r="N77" s="107"/>
      <c r="O77" s="7"/>
    </row>
    <row r="78" spans="2:15" s="2" customFormat="1" ht="14.1" customHeight="1">
      <c r="B78" s="145" t="s">
        <v>122</v>
      </c>
      <c r="C78" s="93">
        <v>0</v>
      </c>
      <c r="D78" s="65"/>
      <c r="F78" s="141" t="s">
        <v>118</v>
      </c>
      <c r="G78" s="93">
        <v>0</v>
      </c>
      <c r="H78" s="65" t="s">
        <v>117</v>
      </c>
      <c r="I78" s="128"/>
      <c r="J78" s="107"/>
      <c r="K78" s="7"/>
      <c r="M78" s="128"/>
      <c r="N78" s="107"/>
      <c r="O78" s="7"/>
    </row>
    <row r="79" spans="2:15" s="2" customFormat="1" ht="14.1" customHeight="1">
      <c r="B79" s="145" t="s">
        <v>123</v>
      </c>
      <c r="C79" s="93">
        <v>0</v>
      </c>
      <c r="D79" s="65"/>
      <c r="F79" s="145" t="s">
        <v>120</v>
      </c>
      <c r="G79" s="93"/>
      <c r="H79" s="65"/>
      <c r="I79" s="128"/>
      <c r="J79" s="107"/>
      <c r="K79" s="7"/>
      <c r="M79" s="128"/>
      <c r="N79" s="107"/>
      <c r="O79" s="7"/>
    </row>
    <row r="80" spans="2:15" s="2" customFormat="1" ht="14.1" customHeight="1">
      <c r="B80" s="145" t="s">
        <v>125</v>
      </c>
      <c r="C80" s="93"/>
      <c r="D80" s="65"/>
      <c r="F80" s="145" t="s">
        <v>122</v>
      </c>
      <c r="G80" s="93">
        <v>0</v>
      </c>
      <c r="H80" s="65"/>
      <c r="I80" s="128"/>
      <c r="J80" s="107"/>
      <c r="K80" s="7"/>
      <c r="M80" s="128"/>
      <c r="N80" s="107"/>
      <c r="O80" s="7"/>
    </row>
    <row r="81" spans="2:15" s="2" customFormat="1" ht="14.1" customHeight="1">
      <c r="B81" s="149" t="s">
        <v>126</v>
      </c>
      <c r="C81" s="150"/>
      <c r="D81" s="123"/>
      <c r="F81" s="145" t="s">
        <v>123</v>
      </c>
      <c r="G81" s="93">
        <v>0</v>
      </c>
      <c r="H81" s="65"/>
      <c r="I81" s="128"/>
      <c r="J81" s="107"/>
      <c r="K81" s="7"/>
      <c r="M81" s="128"/>
      <c r="N81" s="107"/>
      <c r="O81" s="7"/>
    </row>
    <row r="82" spans="2:15" s="2" customFormat="1" ht="14.1" customHeight="1">
      <c r="B82" s="149" t="s">
        <v>127</v>
      </c>
      <c r="C82" s="150"/>
      <c r="D82" s="123"/>
      <c r="F82" s="145" t="s">
        <v>125</v>
      </c>
      <c r="G82" s="93"/>
      <c r="H82" s="65"/>
      <c r="I82" s="128"/>
      <c r="J82" s="107"/>
      <c r="K82" s="7"/>
      <c r="M82" s="128"/>
      <c r="N82" s="107"/>
      <c r="O82" s="7"/>
    </row>
    <row r="83" spans="2:15" s="2" customFormat="1" ht="14.1" customHeight="1">
      <c r="B83" s="149" t="s">
        <v>128</v>
      </c>
      <c r="C83" s="150"/>
      <c r="D83" s="123"/>
      <c r="F83" s="149" t="s">
        <v>126</v>
      </c>
      <c r="G83" s="150"/>
      <c r="H83" s="123"/>
      <c r="I83" s="128"/>
      <c r="J83" s="107"/>
      <c r="K83" s="7"/>
      <c r="M83" s="128"/>
      <c r="N83" s="107"/>
      <c r="O83" s="7"/>
    </row>
    <row r="84" spans="2:15" s="2" customFormat="1" ht="14.1" customHeight="1">
      <c r="B84" s="149" t="s">
        <v>129</v>
      </c>
      <c r="C84" s="150"/>
      <c r="D84" s="123"/>
      <c r="F84" s="149" t="s">
        <v>127</v>
      </c>
      <c r="G84" s="150"/>
      <c r="H84" s="123"/>
      <c r="I84" s="128"/>
      <c r="J84" s="107"/>
      <c r="K84" s="7"/>
      <c r="M84" s="128"/>
      <c r="N84" s="107"/>
      <c r="O84" s="7"/>
    </row>
    <row r="85" spans="2:15" s="2" customFormat="1" ht="14.1" customHeight="1">
      <c r="B85" s="149" t="s">
        <v>130</v>
      </c>
      <c r="C85" s="150"/>
      <c r="D85" s="123"/>
      <c r="F85" s="149" t="s">
        <v>128</v>
      </c>
      <c r="G85" s="150"/>
      <c r="H85" s="123"/>
      <c r="I85" s="128"/>
      <c r="J85" s="107"/>
      <c r="K85" s="7"/>
      <c r="M85" s="128"/>
      <c r="N85" s="107"/>
      <c r="O85" s="7"/>
    </row>
    <row r="86" spans="2:15" s="2" customFormat="1" ht="14.1" customHeight="1">
      <c r="B86" s="151" t="s">
        <v>135</v>
      </c>
      <c r="C86" s="143">
        <v>0</v>
      </c>
      <c r="D86" s="144" t="s">
        <v>109</v>
      </c>
      <c r="F86" s="149" t="s">
        <v>129</v>
      </c>
      <c r="G86" s="150"/>
      <c r="H86" s="123"/>
      <c r="I86" s="128"/>
      <c r="J86" s="107"/>
      <c r="K86" s="7"/>
      <c r="M86" s="128"/>
      <c r="N86" s="107"/>
      <c r="O86" s="7"/>
    </row>
    <row r="87" spans="2:15" s="2" customFormat="1" ht="14.1" customHeight="1" thickBot="1">
      <c r="B87" s="153" t="s">
        <v>136</v>
      </c>
      <c r="C87" s="131">
        <f>+C86*0.02</f>
        <v>0</v>
      </c>
      <c r="D87" s="137" t="s">
        <v>28</v>
      </c>
      <c r="F87" s="149" t="s">
        <v>130</v>
      </c>
      <c r="G87" s="150"/>
      <c r="H87" s="123"/>
      <c r="I87" s="128"/>
      <c r="J87" s="107"/>
      <c r="K87" s="7"/>
      <c r="M87" s="128"/>
      <c r="N87" s="107"/>
      <c r="O87" s="7"/>
    </row>
    <row r="88" spans="2:15" s="2" customFormat="1" ht="14.1" customHeight="1" thickBot="1">
      <c r="B88" s="154" t="s">
        <v>40</v>
      </c>
      <c r="C88" s="87"/>
      <c r="D88" s="48"/>
      <c r="F88" s="151" t="s">
        <v>135</v>
      </c>
      <c r="G88" s="143">
        <v>0</v>
      </c>
      <c r="H88" s="144" t="s">
        <v>109</v>
      </c>
      <c r="I88" s="128"/>
      <c r="J88" s="107"/>
      <c r="K88" s="7"/>
      <c r="M88" s="128"/>
      <c r="N88" s="107"/>
      <c r="O88" s="7"/>
    </row>
    <row r="89" spans="2:15" s="2" customFormat="1" ht="14.1" customHeight="1">
      <c r="B89" s="113" t="s">
        <v>137</v>
      </c>
      <c r="C89" s="83"/>
      <c r="D89" s="31"/>
      <c r="F89" s="151" t="s">
        <v>138</v>
      </c>
      <c r="G89" s="143">
        <f>+G88*0.02</f>
        <v>0</v>
      </c>
      <c r="H89" s="144" t="s">
        <v>28</v>
      </c>
      <c r="I89" s="128"/>
      <c r="J89" s="107"/>
      <c r="K89" s="7"/>
      <c r="M89" s="128"/>
      <c r="N89" s="107"/>
      <c r="O89" s="7"/>
    </row>
    <row r="90" spans="2:15" s="2" customFormat="1" ht="14.1" customHeight="1">
      <c r="B90" s="141" t="s">
        <v>108</v>
      </c>
      <c r="C90" s="93"/>
      <c r="D90" s="65" t="s">
        <v>109</v>
      </c>
      <c r="F90" s="155" t="s">
        <v>30</v>
      </c>
      <c r="G90" s="139"/>
      <c r="H90" s="140"/>
      <c r="I90" s="128"/>
      <c r="J90" s="107"/>
      <c r="K90" s="7"/>
      <c r="M90" s="128"/>
      <c r="N90" s="107"/>
      <c r="O90" s="7"/>
    </row>
    <row r="91" spans="2:15" s="2" customFormat="1" ht="14.1" customHeight="1" thickBot="1">
      <c r="B91" s="141" t="s">
        <v>111</v>
      </c>
      <c r="C91" s="93">
        <v>0</v>
      </c>
      <c r="D91" s="65"/>
      <c r="F91" s="153" t="s">
        <v>136</v>
      </c>
      <c r="G91" s="131">
        <f>+G89*G90</f>
        <v>0</v>
      </c>
      <c r="H91" s="137" t="s">
        <v>28</v>
      </c>
      <c r="I91" s="128"/>
      <c r="J91" s="107"/>
      <c r="K91" s="7"/>
      <c r="M91" s="128"/>
      <c r="N91" s="107"/>
      <c r="O91" s="7"/>
    </row>
    <row r="92" spans="2:15" s="2" customFormat="1" ht="14.1" customHeight="1" thickBot="1">
      <c r="B92" s="141" t="s">
        <v>113</v>
      </c>
      <c r="C92" s="93">
        <f>+C72-C89</f>
        <v>0</v>
      </c>
      <c r="D92" s="65"/>
      <c r="F92" s="154" t="s">
        <v>40</v>
      </c>
      <c r="G92" s="87"/>
      <c r="H92" s="48"/>
      <c r="I92" s="128"/>
      <c r="J92" s="107"/>
      <c r="K92" s="7"/>
      <c r="M92" s="128"/>
      <c r="N92" s="107"/>
      <c r="O92" s="7"/>
    </row>
    <row r="93" spans="2:15" s="2" customFormat="1" ht="14.1" customHeight="1">
      <c r="B93" s="141" t="s">
        <v>115</v>
      </c>
      <c r="C93" s="93">
        <v>0</v>
      </c>
      <c r="D93" s="65"/>
      <c r="F93" s="113" t="s">
        <v>137</v>
      </c>
      <c r="G93" s="83"/>
      <c r="H93" s="31"/>
      <c r="I93" s="128"/>
      <c r="J93" s="107"/>
      <c r="K93" s="7"/>
      <c r="M93" s="128"/>
      <c r="N93" s="107"/>
      <c r="O93" s="7"/>
    </row>
    <row r="94" spans="2:15" s="2" customFormat="1" ht="14.1" customHeight="1">
      <c r="B94" s="141" t="s">
        <v>118</v>
      </c>
      <c r="C94" s="93">
        <v>0</v>
      </c>
      <c r="D94" s="65" t="s">
        <v>117</v>
      </c>
      <c r="F94" s="141" t="s">
        <v>108</v>
      </c>
      <c r="G94" s="93"/>
      <c r="H94" s="65" t="s">
        <v>109</v>
      </c>
      <c r="I94" s="128"/>
      <c r="J94" s="107"/>
      <c r="K94" s="7"/>
      <c r="M94" s="128"/>
      <c r="N94" s="107"/>
      <c r="O94" s="7"/>
    </row>
    <row r="95" spans="2:15" s="2" customFormat="1" ht="14.1" customHeight="1">
      <c r="B95" s="145" t="s">
        <v>120</v>
      </c>
      <c r="C95" s="93"/>
      <c r="D95" s="65"/>
      <c r="F95" s="141" t="s">
        <v>111</v>
      </c>
      <c r="G95" s="93">
        <v>0</v>
      </c>
      <c r="H95" s="65"/>
      <c r="I95" s="128"/>
      <c r="J95" s="107"/>
      <c r="K95" s="7"/>
      <c r="M95" s="128"/>
      <c r="N95" s="107"/>
      <c r="O95" s="7"/>
    </row>
    <row r="96" spans="2:15" s="2" customFormat="1" ht="14.1" customHeight="1">
      <c r="B96" s="145" t="s">
        <v>122</v>
      </c>
      <c r="C96" s="93">
        <v>0</v>
      </c>
      <c r="D96" s="65"/>
      <c r="F96" s="141" t="s">
        <v>113</v>
      </c>
      <c r="G96" s="93">
        <f>+G76-G93</f>
        <v>0</v>
      </c>
      <c r="H96" s="65"/>
      <c r="I96" s="128"/>
      <c r="J96" s="107"/>
      <c r="K96" s="7"/>
      <c r="M96" s="128"/>
      <c r="N96" s="107"/>
      <c r="O96" s="7"/>
    </row>
    <row r="97" spans="2:15" s="2" customFormat="1" ht="14.1" customHeight="1">
      <c r="B97" s="145" t="s">
        <v>123</v>
      </c>
      <c r="C97" s="93">
        <v>0</v>
      </c>
      <c r="D97" s="65"/>
      <c r="F97" s="141" t="s">
        <v>115</v>
      </c>
      <c r="G97" s="93">
        <v>0</v>
      </c>
      <c r="H97" s="65"/>
      <c r="I97" s="128"/>
      <c r="J97" s="107"/>
      <c r="K97" s="7"/>
      <c r="M97" s="128"/>
      <c r="N97" s="107"/>
      <c r="O97" s="7"/>
    </row>
    <row r="98" spans="2:15" s="2" customFormat="1" ht="14.1" customHeight="1">
      <c r="B98" s="145" t="s">
        <v>125</v>
      </c>
      <c r="C98" s="93"/>
      <c r="D98" s="65"/>
      <c r="F98" s="141" t="s">
        <v>118</v>
      </c>
      <c r="G98" s="93">
        <v>0</v>
      </c>
      <c r="H98" s="65" t="s">
        <v>117</v>
      </c>
      <c r="I98" s="128"/>
      <c r="J98" s="107"/>
      <c r="K98" s="7"/>
      <c r="M98" s="128"/>
      <c r="N98" s="107"/>
      <c r="O98" s="7"/>
    </row>
    <row r="99" spans="2:15" s="2" customFormat="1" ht="14.1" customHeight="1">
      <c r="B99" s="149" t="s">
        <v>126</v>
      </c>
      <c r="C99" s="150"/>
      <c r="D99" s="123"/>
      <c r="F99" s="145" t="s">
        <v>120</v>
      </c>
      <c r="G99" s="93"/>
      <c r="H99" s="65"/>
      <c r="I99" s="128"/>
      <c r="J99" s="107"/>
      <c r="K99" s="7"/>
      <c r="M99" s="128"/>
      <c r="N99" s="107"/>
      <c r="O99" s="7"/>
    </row>
    <row r="100" spans="2:15" s="2" customFormat="1" ht="14.1" customHeight="1">
      <c r="B100" s="149" t="s">
        <v>127</v>
      </c>
      <c r="C100" s="150"/>
      <c r="D100" s="123"/>
      <c r="F100" s="145" t="s">
        <v>122</v>
      </c>
      <c r="G100" s="93">
        <v>0</v>
      </c>
      <c r="H100" s="65"/>
      <c r="I100" s="128"/>
      <c r="J100" s="107"/>
      <c r="K100" s="7"/>
      <c r="M100" s="128"/>
      <c r="N100" s="107"/>
      <c r="O100" s="7"/>
    </row>
    <row r="101" spans="2:15" s="2" customFormat="1" ht="14.1" customHeight="1">
      <c r="B101" s="149" t="s">
        <v>128</v>
      </c>
      <c r="C101" s="150"/>
      <c r="D101" s="123"/>
      <c r="F101" s="145" t="s">
        <v>123</v>
      </c>
      <c r="G101" s="93">
        <v>0</v>
      </c>
      <c r="H101" s="65"/>
      <c r="I101" s="128"/>
      <c r="J101" s="107"/>
      <c r="K101" s="7"/>
      <c r="M101" s="128"/>
      <c r="N101" s="107"/>
      <c r="O101" s="7"/>
    </row>
    <row r="102" spans="2:15" s="2" customFormat="1" ht="14.1" customHeight="1">
      <c r="B102" s="149" t="s">
        <v>129</v>
      </c>
      <c r="C102" s="150"/>
      <c r="D102" s="123"/>
      <c r="F102" s="145" t="s">
        <v>125</v>
      </c>
      <c r="G102" s="93"/>
      <c r="H102" s="65"/>
      <c r="I102" s="128"/>
      <c r="J102" s="107"/>
      <c r="K102" s="7"/>
      <c r="M102" s="128"/>
      <c r="N102" s="107"/>
      <c r="O102" s="7"/>
    </row>
    <row r="103" spans="2:15" s="2" customFormat="1" ht="14.1" customHeight="1">
      <c r="B103" s="149" t="s">
        <v>130</v>
      </c>
      <c r="C103" s="150"/>
      <c r="D103" s="123"/>
      <c r="F103" s="149" t="s">
        <v>126</v>
      </c>
      <c r="G103" s="150"/>
      <c r="H103" s="123"/>
      <c r="I103" s="128"/>
      <c r="J103" s="107"/>
      <c r="K103" s="7"/>
      <c r="M103" s="128"/>
      <c r="N103" s="107"/>
      <c r="O103" s="7"/>
    </row>
    <row r="104" spans="2:15" s="2" customFormat="1" ht="14.1" customHeight="1">
      <c r="B104" s="151" t="s">
        <v>139</v>
      </c>
      <c r="C104" s="143">
        <v>0</v>
      </c>
      <c r="D104" s="144" t="s">
        <v>109</v>
      </c>
      <c r="F104" s="149" t="s">
        <v>127</v>
      </c>
      <c r="G104" s="150"/>
      <c r="H104" s="123"/>
      <c r="I104" s="128"/>
      <c r="J104" s="107"/>
      <c r="K104" s="7"/>
      <c r="M104" s="128"/>
      <c r="N104" s="107"/>
      <c r="O104" s="7"/>
    </row>
    <row r="105" spans="2:15" s="2" customFormat="1" ht="14.1" customHeight="1" thickBot="1">
      <c r="B105" s="153" t="s">
        <v>140</v>
      </c>
      <c r="C105" s="131">
        <f>+C104*0.02</f>
        <v>0</v>
      </c>
      <c r="D105" s="137" t="s">
        <v>28</v>
      </c>
      <c r="F105" s="149" t="s">
        <v>128</v>
      </c>
      <c r="G105" s="150"/>
      <c r="H105" s="123"/>
      <c r="I105" s="128"/>
      <c r="J105" s="107"/>
      <c r="K105" s="7"/>
      <c r="M105" s="128"/>
      <c r="N105" s="107"/>
      <c r="O105" s="7"/>
    </row>
    <row r="106" spans="2:15" s="2" customFormat="1" ht="14.1" customHeight="1" thickBot="1">
      <c r="B106" s="149" t="s">
        <v>40</v>
      </c>
      <c r="C106" s="150"/>
      <c r="D106" s="123"/>
      <c r="F106" s="149" t="s">
        <v>129</v>
      </c>
      <c r="G106" s="150"/>
      <c r="H106" s="123"/>
      <c r="I106" s="128"/>
      <c r="J106" s="107"/>
      <c r="K106" s="7"/>
      <c r="M106" s="128"/>
      <c r="N106" s="107"/>
      <c r="O106" s="7"/>
    </row>
    <row r="107" spans="2:15" s="2" customFormat="1" ht="14.1" customHeight="1" thickBot="1">
      <c r="B107" s="147" t="s">
        <v>124</v>
      </c>
      <c r="C107" s="148">
        <f>+C70+C87+C105</f>
        <v>0</v>
      </c>
      <c r="D107" s="127" t="s">
        <v>28</v>
      </c>
      <c r="F107" s="149" t="s">
        <v>130</v>
      </c>
      <c r="G107" s="150"/>
      <c r="H107" s="123"/>
      <c r="I107" s="128"/>
      <c r="J107" s="107"/>
      <c r="K107" s="7"/>
      <c r="M107" s="128"/>
      <c r="N107" s="107"/>
      <c r="O107" s="7"/>
    </row>
    <row r="108" spans="2:15" s="2" customFormat="1" ht="14.1" customHeight="1">
      <c r="B108" s="3"/>
      <c r="C108" s="59"/>
      <c r="D108" s="3"/>
      <c r="F108" s="151" t="s">
        <v>139</v>
      </c>
      <c r="G108" s="143">
        <v>0</v>
      </c>
      <c r="H108" s="144" t="s">
        <v>109</v>
      </c>
      <c r="I108" s="128"/>
      <c r="J108" s="107"/>
      <c r="K108" s="7"/>
      <c r="M108" s="128"/>
      <c r="N108" s="107"/>
      <c r="O108" s="7"/>
    </row>
    <row r="109" spans="2:15" s="2" customFormat="1" ht="14.1" customHeight="1">
      <c r="B109" s="3"/>
      <c r="C109" s="59"/>
      <c r="D109" s="3"/>
      <c r="F109" s="151" t="s">
        <v>141</v>
      </c>
      <c r="G109" s="143">
        <f>+G108*0.02</f>
        <v>0</v>
      </c>
      <c r="H109" s="144" t="s">
        <v>28</v>
      </c>
      <c r="I109" s="128"/>
      <c r="J109" s="107"/>
      <c r="K109" s="7"/>
      <c r="M109" s="128"/>
      <c r="N109" s="107"/>
      <c r="O109" s="7"/>
    </row>
    <row r="110" spans="2:15" s="2" customFormat="1" ht="14.1" customHeight="1">
      <c r="B110" s="3"/>
      <c r="C110" s="59"/>
      <c r="D110" s="3"/>
      <c r="F110" s="155" t="s">
        <v>30</v>
      </c>
      <c r="G110" s="139"/>
      <c r="H110" s="140"/>
      <c r="I110" s="128"/>
      <c r="J110" s="107"/>
      <c r="K110" s="7"/>
      <c r="M110" s="128"/>
      <c r="N110" s="107"/>
      <c r="O110" s="7"/>
    </row>
    <row r="111" spans="2:15" s="2" customFormat="1" ht="14.1" customHeight="1" thickBot="1">
      <c r="B111" s="3"/>
      <c r="C111" s="59"/>
      <c r="D111" s="3"/>
      <c r="F111" s="153" t="s">
        <v>140</v>
      </c>
      <c r="G111" s="131">
        <f>+G109*G110</f>
        <v>0</v>
      </c>
      <c r="H111" s="137" t="s">
        <v>28</v>
      </c>
      <c r="I111" s="128"/>
      <c r="J111" s="107"/>
      <c r="K111" s="7"/>
      <c r="M111" s="128"/>
      <c r="N111" s="107"/>
      <c r="O111" s="7"/>
    </row>
    <row r="112" spans="2:15" s="2" customFormat="1" ht="14.1" customHeight="1" thickBot="1">
      <c r="B112" s="3"/>
      <c r="C112" s="59"/>
      <c r="D112" s="3"/>
      <c r="F112" s="149" t="s">
        <v>40</v>
      </c>
      <c r="G112" s="150"/>
      <c r="H112" s="123"/>
      <c r="I112" s="128"/>
      <c r="J112" s="107"/>
      <c r="K112" s="7"/>
      <c r="M112" s="128"/>
      <c r="N112" s="107"/>
      <c r="O112" s="7"/>
    </row>
    <row r="113" spans="2:15" s="2" customFormat="1" ht="14.1" customHeight="1" thickBot="1">
      <c r="B113" s="3"/>
      <c r="C113" s="59"/>
      <c r="D113" s="3"/>
      <c r="F113" s="147" t="s">
        <v>124</v>
      </c>
      <c r="G113" s="148">
        <f>+G72+G91+G111</f>
        <v>0</v>
      </c>
      <c r="H113" s="127" t="s">
        <v>28</v>
      </c>
      <c r="I113" s="128"/>
      <c r="J113" s="107"/>
      <c r="K113" s="7"/>
      <c r="M113" s="128"/>
      <c r="N113" s="107"/>
      <c r="O113" s="7"/>
    </row>
    <row r="114" spans="2:15" s="2" customFormat="1" ht="14.1" customHeight="1">
      <c r="B114" s="3"/>
      <c r="C114" s="59"/>
      <c r="D114" s="3"/>
      <c r="F114" s="3"/>
      <c r="G114" s="3"/>
      <c r="H114" s="3"/>
      <c r="I114" s="128"/>
      <c r="J114" s="107"/>
      <c r="K114" s="7"/>
      <c r="M114" s="128"/>
      <c r="N114" s="107"/>
      <c r="O114" s="7"/>
    </row>
    <row r="115" spans="2:15" s="2" customFormat="1" ht="14.1" customHeight="1">
      <c r="B115" s="3" t="s">
        <v>142</v>
      </c>
      <c r="C115" s="59"/>
      <c r="D115" s="3"/>
      <c r="F115" s="3"/>
      <c r="G115" s="3"/>
      <c r="H115" s="3"/>
      <c r="I115" s="128"/>
      <c r="J115" s="107"/>
      <c r="K115" s="7"/>
      <c r="M115" s="128"/>
      <c r="N115" s="107"/>
      <c r="O115" s="7"/>
    </row>
    <row r="116" spans="2:15" s="2" customFormat="1" ht="14.1" customHeight="1">
      <c r="B116" s="3" t="s">
        <v>143</v>
      </c>
      <c r="C116" s="59"/>
      <c r="D116" s="3"/>
      <c r="F116" s="3"/>
      <c r="G116" s="3"/>
      <c r="H116" s="3"/>
      <c r="I116" s="128"/>
      <c r="J116" s="107"/>
      <c r="K116" s="7"/>
      <c r="M116" s="128"/>
      <c r="N116" s="107"/>
      <c r="O116" s="7"/>
    </row>
    <row r="117" spans="2:15" s="2" customFormat="1" ht="14.1" customHeight="1">
      <c r="B117" s="3" t="s">
        <v>144</v>
      </c>
      <c r="C117" s="59"/>
      <c r="D117" s="3"/>
      <c r="F117" s="3"/>
      <c r="G117" s="3"/>
      <c r="H117" s="3"/>
      <c r="I117" s="128"/>
      <c r="J117" s="107"/>
      <c r="K117" s="7"/>
      <c r="M117" s="128"/>
      <c r="N117" s="107"/>
      <c r="O117" s="7"/>
    </row>
    <row r="118" spans="2:15" s="2" customFormat="1" ht="14.1" customHeight="1">
      <c r="B118" s="3" t="s">
        <v>145</v>
      </c>
      <c r="C118" s="59"/>
      <c r="D118" s="3"/>
      <c r="F118" s="3"/>
      <c r="G118" s="3"/>
      <c r="H118" s="3"/>
      <c r="I118" s="128"/>
      <c r="J118" s="107"/>
      <c r="K118" s="7"/>
      <c r="M118" s="128"/>
      <c r="N118" s="107"/>
      <c r="O118" s="7"/>
    </row>
    <row r="119" spans="2:15" s="2" customFormat="1" ht="14.1" customHeight="1">
      <c r="B119" s="3" t="s">
        <v>146</v>
      </c>
      <c r="C119" s="59"/>
      <c r="D119" s="3"/>
      <c r="F119" s="3"/>
      <c r="G119" s="3"/>
      <c r="H119" s="3"/>
      <c r="I119" s="128"/>
      <c r="J119" s="107"/>
      <c r="K119" s="7"/>
      <c r="M119" s="128"/>
      <c r="N119" s="107"/>
      <c r="O119" s="7"/>
    </row>
    <row r="120" spans="2:15" s="2" customFormat="1" ht="14.1" customHeight="1">
      <c r="B120" s="3" t="s">
        <v>147</v>
      </c>
      <c r="C120" s="59"/>
      <c r="D120" s="3"/>
      <c r="F120" s="3"/>
      <c r="G120" s="3"/>
      <c r="H120" s="3"/>
      <c r="I120" s="128"/>
      <c r="J120" s="107"/>
      <c r="K120" s="7"/>
      <c r="M120" s="128"/>
      <c r="N120" s="107"/>
      <c r="O120" s="7"/>
    </row>
    <row r="121" spans="2:15" s="2" customFormat="1" ht="14.1" customHeight="1">
      <c r="B121" s="3"/>
      <c r="C121" s="59"/>
      <c r="D121" s="3"/>
      <c r="F121" s="3"/>
      <c r="G121" s="3"/>
      <c r="H121" s="3"/>
      <c r="I121" s="128"/>
      <c r="J121" s="107"/>
      <c r="K121" s="7"/>
      <c r="M121" s="128"/>
      <c r="N121" s="107"/>
      <c r="O121" s="7"/>
    </row>
    <row r="122" spans="2:15" s="2" customFormat="1" ht="14.1" customHeight="1">
      <c r="B122" s="129" t="s">
        <v>92</v>
      </c>
      <c r="C122" s="59"/>
      <c r="D122" s="3"/>
      <c r="F122" s="3"/>
      <c r="G122" s="3"/>
      <c r="H122" s="3"/>
      <c r="I122" s="128"/>
      <c r="J122" s="107"/>
      <c r="K122" s="7"/>
      <c r="M122" s="128"/>
      <c r="N122" s="107"/>
      <c r="O122" s="7"/>
    </row>
    <row r="123" spans="2:15" s="2" customFormat="1" ht="14.1" customHeight="1">
      <c r="B123" s="3"/>
      <c r="C123" s="59"/>
      <c r="D123" s="3"/>
      <c r="F123" s="3"/>
      <c r="G123" s="3"/>
      <c r="H123" s="3"/>
      <c r="I123" s="128"/>
      <c r="J123" s="107"/>
      <c r="K123" s="7"/>
      <c r="M123" s="128"/>
      <c r="N123" s="107"/>
      <c r="O123" s="7"/>
    </row>
    <row r="124" spans="2:15" s="2" customFormat="1" ht="14.1" customHeight="1">
      <c r="B124" s="9" t="s">
        <v>6</v>
      </c>
      <c r="C124" s="7" t="s">
        <v>148</v>
      </c>
      <c r="D124" s="3"/>
      <c r="E124" s="3"/>
      <c r="F124" s="3"/>
      <c r="G124" s="3"/>
      <c r="H124" s="3"/>
      <c r="I124" s="128"/>
      <c r="J124" s="107"/>
      <c r="K124" s="7"/>
      <c r="M124" s="128"/>
      <c r="N124" s="107"/>
      <c r="O124" s="7"/>
    </row>
    <row r="125" spans="2:15" s="2" customFormat="1" ht="14.1" customHeight="1">
      <c r="B125" s="10"/>
      <c r="C125" s="2" t="s">
        <v>7</v>
      </c>
      <c r="D125" s="3"/>
      <c r="E125" s="3"/>
      <c r="F125" s="3"/>
      <c r="G125" s="3"/>
      <c r="H125" s="3"/>
      <c r="I125" s="128"/>
      <c r="J125" s="107"/>
      <c r="K125" s="7"/>
      <c r="M125" s="128"/>
      <c r="N125" s="107"/>
      <c r="O125" s="7"/>
    </row>
    <row r="126" spans="2:15" s="2" customFormat="1" ht="14.1" customHeight="1">
      <c r="B126" s="10"/>
      <c r="C126" s="2" t="s">
        <v>83</v>
      </c>
      <c r="D126" s="3"/>
      <c r="E126" s="3"/>
      <c r="F126" s="3"/>
      <c r="G126" s="3"/>
      <c r="H126" s="3"/>
      <c r="I126" s="128"/>
      <c r="J126" s="107"/>
      <c r="K126" s="7"/>
      <c r="M126" s="128"/>
      <c r="N126" s="107"/>
      <c r="O126" s="7"/>
    </row>
    <row r="127" spans="2:15" s="2" customFormat="1" ht="14.1" customHeight="1">
      <c r="B127" s="11" t="s">
        <v>84</v>
      </c>
      <c r="C127" s="8" t="s">
        <v>149</v>
      </c>
      <c r="D127" s="3"/>
      <c r="E127" s="3"/>
      <c r="F127" s="3"/>
      <c r="G127" s="3"/>
      <c r="H127" s="3"/>
      <c r="I127" s="128"/>
      <c r="J127" s="107"/>
      <c r="K127" s="7"/>
      <c r="M127" s="128"/>
      <c r="N127" s="107"/>
      <c r="O127" s="7"/>
    </row>
    <row r="128" spans="2:15" s="2" customFormat="1" ht="14.1" customHeight="1">
      <c r="B128" s="108" t="s">
        <v>86</v>
      </c>
      <c r="C128" s="2" t="s">
        <v>10</v>
      </c>
      <c r="D128" s="3"/>
      <c r="E128" s="3"/>
      <c r="F128" s="3"/>
      <c r="G128" s="3"/>
      <c r="H128" s="3"/>
      <c r="I128" s="128"/>
      <c r="J128" s="107"/>
      <c r="K128" s="7"/>
      <c r="M128" s="128"/>
      <c r="N128" s="107"/>
      <c r="O128" s="7"/>
    </row>
    <row r="129" spans="2:15" s="2" customFormat="1" ht="14.1" customHeight="1">
      <c r="B129" s="109"/>
      <c r="C129" s="2" t="s">
        <v>83</v>
      </c>
      <c r="D129" s="3"/>
      <c r="E129" s="3"/>
      <c r="F129" s="3"/>
      <c r="G129" s="3"/>
      <c r="H129" s="3"/>
      <c r="I129" s="128"/>
      <c r="J129" s="107"/>
      <c r="K129" s="7"/>
      <c r="M129" s="128"/>
      <c r="N129" s="107"/>
      <c r="O129" s="7"/>
    </row>
    <row r="130" spans="2:15" s="2" customFormat="1" ht="14.1" customHeight="1">
      <c r="B130" s="108" t="s">
        <v>87</v>
      </c>
      <c r="C130" s="2" t="s">
        <v>12</v>
      </c>
      <c r="D130" s="3"/>
      <c r="E130" s="3"/>
      <c r="F130" s="3"/>
      <c r="G130" s="3"/>
      <c r="H130" s="3"/>
      <c r="I130" s="128"/>
      <c r="J130" s="107"/>
      <c r="K130" s="7"/>
      <c r="M130" s="128"/>
      <c r="N130" s="107"/>
      <c r="O130" s="7"/>
    </row>
    <row r="131" spans="2:15" s="2" customFormat="1" ht="14.1" customHeight="1">
      <c r="B131" s="12"/>
      <c r="C131" s="2" t="s">
        <v>13</v>
      </c>
      <c r="D131" s="3"/>
      <c r="E131" s="3"/>
      <c r="F131" s="3"/>
      <c r="G131" s="3"/>
      <c r="H131" s="3"/>
    </row>
    <row r="132" spans="2:15" ht="15">
      <c r="B132" s="13" t="s">
        <v>14</v>
      </c>
      <c r="C132" s="8" t="s">
        <v>150</v>
      </c>
    </row>
    <row r="133" spans="2:15" ht="14.1" customHeight="1">
      <c r="B133" s="14"/>
      <c r="C133" s="2" t="s">
        <v>15</v>
      </c>
    </row>
    <row r="134" spans="2:15" ht="14.1" customHeight="1">
      <c r="B134" s="110"/>
      <c r="C134" s="2" t="s">
        <v>16</v>
      </c>
    </row>
    <row r="136" spans="2:15" ht="18">
      <c r="B136" s="111" t="s">
        <v>151</v>
      </c>
      <c r="C136" s="2"/>
    </row>
    <row r="138" spans="2:15" ht="18">
      <c r="B138" s="4" t="s">
        <v>1</v>
      </c>
      <c r="C138" s="5" t="s">
        <v>2</v>
      </c>
    </row>
    <row r="139" spans="2:15">
      <c r="C139" s="2"/>
    </row>
    <row r="140" spans="2:15" s="8" customFormat="1" ht="15">
      <c r="B140" s="6" t="s">
        <v>91</v>
      </c>
      <c r="C140" s="7" t="s">
        <v>92</v>
      </c>
    </row>
    <row r="141" spans="2:15" s="8" customFormat="1" ht="15">
      <c r="B141" s="6"/>
      <c r="C141" s="7"/>
    </row>
    <row r="142" spans="2:15" s="8" customFormat="1" ht="15">
      <c r="B142" s="112" t="s">
        <v>93</v>
      </c>
      <c r="C142" s="7"/>
    </row>
    <row r="143" spans="2:15" s="8" customFormat="1" ht="15">
      <c r="B143" s="6"/>
      <c r="C143" s="7"/>
    </row>
    <row r="144" spans="2:15" ht="15">
      <c r="B144" s="9" t="s">
        <v>6</v>
      </c>
      <c r="C144" s="2" t="s">
        <v>7</v>
      </c>
    </row>
    <row r="145" spans="2:15" ht="15">
      <c r="B145" s="10"/>
      <c r="C145" s="2" t="s">
        <v>8</v>
      </c>
    </row>
    <row r="146" spans="2:15" ht="15">
      <c r="B146" s="11" t="s">
        <v>9</v>
      </c>
      <c r="C146" s="2" t="s">
        <v>10</v>
      </c>
    </row>
    <row r="147" spans="2:15" ht="15">
      <c r="B147" s="12"/>
      <c r="C147" s="2" t="s">
        <v>8</v>
      </c>
    </row>
    <row r="148" spans="2:15" ht="15">
      <c r="B148" s="11" t="s">
        <v>11</v>
      </c>
      <c r="C148" s="2" t="s">
        <v>12</v>
      </c>
    </row>
    <row r="149" spans="2:15" ht="15">
      <c r="B149" s="12"/>
      <c r="C149" s="2" t="s">
        <v>13</v>
      </c>
    </row>
    <row r="150" spans="2:15" ht="15">
      <c r="B150" s="13" t="s">
        <v>14</v>
      </c>
      <c r="C150" s="2" t="s">
        <v>15</v>
      </c>
    </row>
    <row r="151" spans="2:15" ht="15">
      <c r="B151" s="14"/>
      <c r="C151" s="2" t="s">
        <v>16</v>
      </c>
    </row>
    <row r="152" spans="2:15" s="8" customFormat="1" ht="15">
      <c r="B152" s="6"/>
      <c r="C152" s="7"/>
    </row>
    <row r="153" spans="2:15" ht="15">
      <c r="B153" s="6" t="s">
        <v>17</v>
      </c>
      <c r="C153" s="2" t="s">
        <v>18</v>
      </c>
    </row>
    <row r="154" spans="2:15">
      <c r="C154" s="2" t="s">
        <v>19</v>
      </c>
    </row>
    <row r="155" spans="2:15" s="8" customFormat="1" ht="15.75" thickBot="1">
      <c r="B155" s="6"/>
      <c r="C155" s="7"/>
    </row>
    <row r="156" spans="2:15" ht="15.75" thickBot="1">
      <c r="B156" s="15" t="s">
        <v>20</v>
      </c>
      <c r="C156" s="16"/>
      <c r="D156" s="17"/>
      <c r="E156" s="8"/>
      <c r="F156" s="18" t="s">
        <v>9</v>
      </c>
      <c r="G156" s="19"/>
      <c r="H156" s="20"/>
      <c r="I156" s="21" t="s">
        <v>11</v>
      </c>
      <c r="J156" s="22"/>
      <c r="K156" s="23"/>
      <c r="L156" s="8"/>
      <c r="M156" s="24" t="s">
        <v>21</v>
      </c>
      <c r="N156" s="25"/>
      <c r="O156" s="26"/>
    </row>
    <row r="157" spans="2:15" s="114" customFormat="1" ht="15">
      <c r="B157" s="113" t="s">
        <v>22</v>
      </c>
      <c r="C157" s="83"/>
      <c r="D157" s="31"/>
      <c r="E157" s="2"/>
      <c r="F157" s="113" t="s">
        <v>22</v>
      </c>
      <c r="G157" s="83"/>
      <c r="H157" s="31"/>
      <c r="I157" s="113" t="s">
        <v>22</v>
      </c>
      <c r="J157" s="83"/>
      <c r="K157" s="31"/>
      <c r="L157" s="2"/>
      <c r="M157" s="113" t="s">
        <v>22</v>
      </c>
      <c r="N157" s="83"/>
      <c r="O157" s="31"/>
    </row>
    <row r="158" spans="2:15" s="114" customFormat="1" ht="15.75" thickBot="1">
      <c r="B158" s="115" t="s">
        <v>23</v>
      </c>
      <c r="C158" s="116" t="s">
        <v>24</v>
      </c>
      <c r="D158" s="35"/>
      <c r="E158" s="2"/>
      <c r="F158" s="115" t="s">
        <v>23</v>
      </c>
      <c r="G158" s="116" t="s">
        <v>25</v>
      </c>
      <c r="H158" s="35"/>
      <c r="I158" s="115" t="s">
        <v>23</v>
      </c>
      <c r="J158" s="116" t="s">
        <v>24</v>
      </c>
      <c r="K158" s="35"/>
      <c r="L158" s="2"/>
      <c r="M158" s="115" t="s">
        <v>23</v>
      </c>
      <c r="N158" s="116" t="s">
        <v>25</v>
      </c>
      <c r="O158" s="35"/>
    </row>
    <row r="159" spans="2:15" s="2" customFormat="1">
      <c r="B159" s="117" t="s">
        <v>94</v>
      </c>
      <c r="C159" s="118">
        <v>0</v>
      </c>
      <c r="D159" s="31" t="s">
        <v>28</v>
      </c>
      <c r="F159" s="117" t="s">
        <v>94</v>
      </c>
      <c r="G159" s="118">
        <v>0</v>
      </c>
      <c r="H159" s="31" t="s">
        <v>28</v>
      </c>
      <c r="I159" s="117" t="s">
        <v>94</v>
      </c>
      <c r="J159" s="118">
        <v>0</v>
      </c>
      <c r="K159" s="31" t="s">
        <v>28</v>
      </c>
      <c r="M159" s="117" t="s">
        <v>94</v>
      </c>
      <c r="N159" s="118">
        <v>0</v>
      </c>
      <c r="O159" s="31" t="s">
        <v>28</v>
      </c>
    </row>
    <row r="160" spans="2:15" s="2" customFormat="1">
      <c r="B160" s="119" t="s">
        <v>95</v>
      </c>
      <c r="C160" s="120">
        <v>0</v>
      </c>
      <c r="D160" s="65" t="s">
        <v>28</v>
      </c>
      <c r="F160" s="119" t="s">
        <v>95</v>
      </c>
      <c r="G160" s="120">
        <v>0</v>
      </c>
      <c r="H160" s="65" t="s">
        <v>28</v>
      </c>
      <c r="I160" s="119" t="s">
        <v>95</v>
      </c>
      <c r="J160" s="120">
        <v>0</v>
      </c>
      <c r="K160" s="65" t="s">
        <v>28</v>
      </c>
      <c r="M160" s="119" t="s">
        <v>95</v>
      </c>
      <c r="N160" s="120">
        <v>0</v>
      </c>
      <c r="O160" s="65" t="s">
        <v>28</v>
      </c>
    </row>
    <row r="161" spans="2:15" s="2" customFormat="1">
      <c r="B161" s="119" t="s">
        <v>96</v>
      </c>
      <c r="C161" s="120">
        <v>0</v>
      </c>
      <c r="D161" s="65" t="s">
        <v>28</v>
      </c>
      <c r="F161" s="119" t="s">
        <v>96</v>
      </c>
      <c r="G161" s="120">
        <v>0</v>
      </c>
      <c r="H161" s="65" t="s">
        <v>28</v>
      </c>
      <c r="I161" s="119" t="s">
        <v>96</v>
      </c>
      <c r="J161" s="120">
        <v>0</v>
      </c>
      <c r="K161" s="65" t="s">
        <v>28</v>
      </c>
      <c r="M161" s="119" t="s">
        <v>96</v>
      </c>
      <c r="N161" s="120">
        <v>0</v>
      </c>
      <c r="O161" s="65" t="s">
        <v>28</v>
      </c>
    </row>
    <row r="162" spans="2:15" s="2" customFormat="1">
      <c r="B162" s="119" t="s">
        <v>97</v>
      </c>
      <c r="C162" s="120">
        <v>0</v>
      </c>
      <c r="D162" s="65"/>
      <c r="F162" s="119" t="s">
        <v>97</v>
      </c>
      <c r="G162" s="120">
        <v>0</v>
      </c>
      <c r="H162" s="65"/>
      <c r="I162" s="119" t="s">
        <v>98</v>
      </c>
      <c r="J162" s="120">
        <v>0</v>
      </c>
      <c r="K162" s="65"/>
      <c r="M162" s="119" t="s">
        <v>98</v>
      </c>
      <c r="N162" s="120">
        <v>0</v>
      </c>
      <c r="O162" s="65"/>
    </row>
    <row r="163" spans="2:15" s="2" customFormat="1">
      <c r="B163" s="119" t="s">
        <v>99</v>
      </c>
      <c r="C163" s="120">
        <v>0</v>
      </c>
      <c r="D163" s="65"/>
      <c r="F163" s="119" t="s">
        <v>99</v>
      </c>
      <c r="G163" s="120">
        <v>0</v>
      </c>
      <c r="H163" s="65"/>
      <c r="I163" s="119" t="s">
        <v>100</v>
      </c>
      <c r="J163" s="120">
        <v>0</v>
      </c>
      <c r="K163" s="65"/>
      <c r="M163" s="119" t="s">
        <v>100</v>
      </c>
      <c r="N163" s="120">
        <v>0</v>
      </c>
      <c r="O163" s="65"/>
    </row>
    <row r="164" spans="2:15" s="2" customFormat="1">
      <c r="B164" s="119" t="s">
        <v>101</v>
      </c>
      <c r="C164" s="120" t="e">
        <f>+C160*(C162/SUM(C162:C163))</f>
        <v>#DIV/0!</v>
      </c>
      <c r="D164" s="65" t="s">
        <v>28</v>
      </c>
      <c r="F164" s="119" t="s">
        <v>101</v>
      </c>
      <c r="G164" s="120" t="e">
        <f>+G160*(G162/SUM(G162:G163))</f>
        <v>#DIV/0!</v>
      </c>
      <c r="H164" s="65" t="s">
        <v>28</v>
      </c>
      <c r="I164" s="119" t="s">
        <v>101</v>
      </c>
      <c r="J164" s="120" t="e">
        <f>+J160*(J162/SUM(J162:J163))</f>
        <v>#DIV/0!</v>
      </c>
      <c r="K164" s="65" t="s">
        <v>28</v>
      </c>
      <c r="M164" s="119" t="s">
        <v>101</v>
      </c>
      <c r="N164" s="120" t="e">
        <f>+N160*(N162/SUM(N162:N163))</f>
        <v>#DIV/0!</v>
      </c>
      <c r="O164" s="65" t="s">
        <v>28</v>
      </c>
    </row>
    <row r="165" spans="2:15" s="2" customFormat="1" ht="15" thickBot="1">
      <c r="B165" s="121" t="s">
        <v>102</v>
      </c>
      <c r="C165" s="122" t="e">
        <f>+C161*(C162/SUM(C162:C163))</f>
        <v>#DIV/0!</v>
      </c>
      <c r="D165" s="123" t="s">
        <v>28</v>
      </c>
      <c r="F165" s="124" t="s">
        <v>102</v>
      </c>
      <c r="G165" s="122" t="e">
        <f>+G161*(G162/SUM(G162:G163))</f>
        <v>#DIV/0!</v>
      </c>
      <c r="H165" s="123" t="s">
        <v>28</v>
      </c>
      <c r="I165" s="124" t="s">
        <v>102</v>
      </c>
      <c r="J165" s="122" t="e">
        <f>+J161*(J162/SUM(J162:J163))</f>
        <v>#DIV/0!</v>
      </c>
      <c r="K165" s="123" t="s">
        <v>28</v>
      </c>
      <c r="M165" s="124" t="s">
        <v>102</v>
      </c>
      <c r="N165" s="122" t="e">
        <f>+N161*(N162/SUM(N162:N163))</f>
        <v>#DIV/0!</v>
      </c>
      <c r="O165" s="123" t="s">
        <v>28</v>
      </c>
    </row>
    <row r="166" spans="2:15" s="2" customFormat="1" ht="15.75" thickBot="1">
      <c r="B166" s="125" t="s">
        <v>103</v>
      </c>
      <c r="C166" s="126" t="e">
        <f>+C159+C164+C165</f>
        <v>#DIV/0!</v>
      </c>
      <c r="D166" s="127" t="s">
        <v>28</v>
      </c>
      <c r="E166" s="7"/>
      <c r="F166" s="125" t="s">
        <v>103</v>
      </c>
      <c r="G166" s="126" t="e">
        <f>+G159+G164+G165</f>
        <v>#DIV/0!</v>
      </c>
      <c r="H166" s="127" t="s">
        <v>28</v>
      </c>
      <c r="I166" s="125" t="s">
        <v>103</v>
      </c>
      <c r="J166" s="126" t="e">
        <f>+J159+J164+J165</f>
        <v>#DIV/0!</v>
      </c>
      <c r="K166" s="127" t="s">
        <v>28</v>
      </c>
      <c r="L166" s="7"/>
      <c r="M166" s="125" t="s">
        <v>103</v>
      </c>
      <c r="N166" s="126" t="e">
        <f>+N159+N164+N165</f>
        <v>#DIV/0!</v>
      </c>
      <c r="O166" s="127" t="s">
        <v>28</v>
      </c>
    </row>
    <row r="167" spans="2:15" s="2" customFormat="1" ht="15">
      <c r="B167" s="128"/>
      <c r="C167" s="122"/>
      <c r="F167" s="128"/>
      <c r="G167" s="122"/>
      <c r="I167" s="128"/>
      <c r="J167" s="122"/>
      <c r="M167" s="128"/>
      <c r="N167" s="122"/>
    </row>
    <row r="168" spans="2:15" s="2" customFormat="1" ht="15">
      <c r="B168" s="129" t="s">
        <v>104</v>
      </c>
      <c r="C168" s="122"/>
      <c r="G168" s="122"/>
      <c r="I168" s="128"/>
      <c r="J168" s="122"/>
      <c r="M168" s="128"/>
      <c r="N168" s="122"/>
    </row>
    <row r="169" spans="2:15" s="2" customFormat="1" ht="15">
      <c r="B169" s="129"/>
      <c r="C169" s="122"/>
      <c r="G169" s="122"/>
      <c r="I169" s="128"/>
      <c r="J169" s="122"/>
      <c r="M169" s="128"/>
      <c r="N169" s="122"/>
    </row>
    <row r="170" spans="2:15" ht="15">
      <c r="B170" s="9" t="s">
        <v>6</v>
      </c>
      <c r="C170" s="2" t="s">
        <v>7</v>
      </c>
    </row>
    <row r="171" spans="2:15" ht="15">
      <c r="B171" s="10"/>
      <c r="C171" s="2" t="s">
        <v>8</v>
      </c>
    </row>
    <row r="172" spans="2:15" ht="15">
      <c r="B172" s="11" t="s">
        <v>9</v>
      </c>
      <c r="C172" s="2" t="s">
        <v>10</v>
      </c>
    </row>
    <row r="173" spans="2:15" ht="15">
      <c r="B173" s="12"/>
      <c r="C173" s="2" t="s">
        <v>8</v>
      </c>
    </row>
    <row r="174" spans="2:15" ht="15">
      <c r="B174" s="11" t="s">
        <v>11</v>
      </c>
      <c r="C174" s="2" t="s">
        <v>12</v>
      </c>
    </row>
    <row r="175" spans="2:15" ht="15">
      <c r="B175" s="12"/>
      <c r="C175" s="2" t="s">
        <v>13</v>
      </c>
    </row>
    <row r="176" spans="2:15" ht="15">
      <c r="B176" s="13" t="s">
        <v>14</v>
      </c>
      <c r="C176" s="2" t="s">
        <v>15</v>
      </c>
    </row>
    <row r="177" spans="2:15" ht="15">
      <c r="B177" s="14"/>
      <c r="C177" s="2" t="s">
        <v>16</v>
      </c>
    </row>
    <row r="178" spans="2:15" s="8" customFormat="1" ht="15">
      <c r="B178" s="6"/>
      <c r="C178" s="7"/>
    </row>
    <row r="179" spans="2:15" ht="15">
      <c r="B179" s="6" t="s">
        <v>17</v>
      </c>
      <c r="C179" s="2" t="s">
        <v>18</v>
      </c>
    </row>
    <row r="180" spans="2:15">
      <c r="C180" s="2" t="s">
        <v>19</v>
      </c>
    </row>
    <row r="181" spans="2:15" s="2" customFormat="1" ht="15.75" thickBot="1">
      <c r="B181" s="129"/>
      <c r="C181" s="122"/>
      <c r="G181" s="122"/>
      <c r="I181" s="128"/>
      <c r="J181" s="122"/>
      <c r="M181" s="128"/>
      <c r="N181" s="122"/>
    </row>
    <row r="182" spans="2:15" ht="15.75" thickBot="1">
      <c r="B182" s="15" t="s">
        <v>20</v>
      </c>
      <c r="C182" s="16"/>
      <c r="D182" s="17"/>
      <c r="E182" s="8"/>
      <c r="F182" s="18" t="s">
        <v>9</v>
      </c>
      <c r="G182" s="19"/>
      <c r="H182" s="20"/>
      <c r="I182" s="21" t="s">
        <v>11</v>
      </c>
      <c r="J182" s="22"/>
      <c r="K182" s="23"/>
      <c r="L182" s="8"/>
      <c r="M182" s="24" t="s">
        <v>21</v>
      </c>
      <c r="N182" s="25"/>
      <c r="O182" s="26"/>
    </row>
    <row r="183" spans="2:15" s="2" customFormat="1">
      <c r="B183" s="113" t="s">
        <v>22</v>
      </c>
      <c r="C183" s="83"/>
      <c r="D183" s="31"/>
      <c r="F183" s="113" t="s">
        <v>22</v>
      </c>
      <c r="G183" s="83"/>
      <c r="H183" s="31"/>
      <c r="I183" s="113" t="s">
        <v>22</v>
      </c>
      <c r="J183" s="83"/>
      <c r="K183" s="31"/>
      <c r="M183" s="113" t="s">
        <v>22</v>
      </c>
      <c r="N183" s="83"/>
      <c r="O183" s="31"/>
    </row>
    <row r="184" spans="2:15" s="2" customFormat="1" ht="15" thickBot="1">
      <c r="B184" s="130" t="s">
        <v>23</v>
      </c>
      <c r="C184" s="131" t="s">
        <v>24</v>
      </c>
      <c r="D184" s="132"/>
      <c r="F184" s="133" t="s">
        <v>23</v>
      </c>
      <c r="G184" s="134" t="s">
        <v>25</v>
      </c>
      <c r="H184" s="40"/>
      <c r="I184" s="135" t="s">
        <v>23</v>
      </c>
      <c r="J184" s="136" t="s">
        <v>24</v>
      </c>
      <c r="K184" s="38"/>
      <c r="M184" s="130" t="s">
        <v>23</v>
      </c>
      <c r="N184" s="131" t="s">
        <v>25</v>
      </c>
      <c r="O184" s="137"/>
    </row>
    <row r="185" spans="2:15" s="2" customFormat="1" ht="14.1" customHeight="1">
      <c r="B185" s="113" t="s">
        <v>105</v>
      </c>
      <c r="C185" s="83"/>
      <c r="D185" s="31"/>
      <c r="F185" s="113" t="s">
        <v>105</v>
      </c>
      <c r="G185" s="83"/>
      <c r="H185" s="31"/>
      <c r="I185" s="113" t="s">
        <v>106</v>
      </c>
      <c r="J185" s="83">
        <v>0</v>
      </c>
      <c r="K185" s="31" t="s">
        <v>107</v>
      </c>
      <c r="M185" s="138" t="s">
        <v>106</v>
      </c>
      <c r="N185" s="139">
        <v>0</v>
      </c>
      <c r="O185" s="140" t="s">
        <v>107</v>
      </c>
    </row>
    <row r="186" spans="2:15" s="2" customFormat="1" ht="14.1" customHeight="1">
      <c r="B186" s="141" t="s">
        <v>108</v>
      </c>
      <c r="C186" s="93"/>
      <c r="D186" s="65" t="s">
        <v>109</v>
      </c>
      <c r="F186" s="141" t="s">
        <v>108</v>
      </c>
      <c r="G186" s="93"/>
      <c r="H186" s="65" t="s">
        <v>109</v>
      </c>
      <c r="I186" s="141" t="s">
        <v>110</v>
      </c>
      <c r="J186" s="93">
        <v>0</v>
      </c>
      <c r="K186" s="65" t="s">
        <v>107</v>
      </c>
      <c r="M186" s="141" t="s">
        <v>110</v>
      </c>
      <c r="N186" s="93">
        <v>0</v>
      </c>
      <c r="O186" s="65" t="s">
        <v>107</v>
      </c>
    </row>
    <row r="187" spans="2:15" s="2" customFormat="1" ht="14.1" customHeight="1">
      <c r="B187" s="141" t="s">
        <v>111</v>
      </c>
      <c r="C187" s="93">
        <v>0</v>
      </c>
      <c r="D187" s="65"/>
      <c r="F187" s="141" t="s">
        <v>111</v>
      </c>
      <c r="G187" s="93">
        <v>0</v>
      </c>
      <c r="H187" s="65"/>
      <c r="I187" s="142" t="s">
        <v>112</v>
      </c>
      <c r="J187" s="143">
        <f>+J185-J186</f>
        <v>0</v>
      </c>
      <c r="K187" s="144" t="s">
        <v>107</v>
      </c>
      <c r="M187" s="142" t="s">
        <v>112</v>
      </c>
      <c r="N187" s="143">
        <f>+N185-N186</f>
        <v>0</v>
      </c>
      <c r="O187" s="144" t="s">
        <v>107</v>
      </c>
    </row>
    <row r="188" spans="2:15" s="2" customFormat="1" ht="14.1" customHeight="1">
      <c r="B188" s="141" t="s">
        <v>113</v>
      </c>
      <c r="C188" s="93">
        <f>+C168-C185</f>
        <v>0</v>
      </c>
      <c r="D188" s="65"/>
      <c r="F188" s="141" t="s">
        <v>113</v>
      </c>
      <c r="G188" s="93">
        <f>+G168-G185</f>
        <v>0</v>
      </c>
      <c r="H188" s="65"/>
      <c r="I188" s="141" t="s">
        <v>114</v>
      </c>
      <c r="J188" s="93">
        <v>0</v>
      </c>
      <c r="K188" s="65"/>
      <c r="M188" s="141" t="s">
        <v>114</v>
      </c>
      <c r="N188" s="93">
        <v>0</v>
      </c>
      <c r="O188" s="65"/>
    </row>
    <row r="189" spans="2:15" s="2" customFormat="1" ht="14.1" customHeight="1">
      <c r="B189" s="141" t="s">
        <v>115</v>
      </c>
      <c r="C189" s="93">
        <v>0</v>
      </c>
      <c r="D189" s="65"/>
      <c r="F189" s="141" t="s">
        <v>115</v>
      </c>
      <c r="G189" s="93">
        <v>0</v>
      </c>
      <c r="H189" s="65"/>
      <c r="I189" s="141" t="s">
        <v>116</v>
      </c>
      <c r="J189" s="93">
        <v>0</v>
      </c>
      <c r="K189" s="65" t="s">
        <v>117</v>
      </c>
      <c r="M189" s="141" t="s">
        <v>116</v>
      </c>
      <c r="N189" s="93">
        <v>0</v>
      </c>
      <c r="O189" s="65" t="s">
        <v>117</v>
      </c>
    </row>
    <row r="190" spans="2:15" s="2" customFormat="1" ht="14.1" customHeight="1">
      <c r="B190" s="141" t="s">
        <v>118</v>
      </c>
      <c r="C190" s="93">
        <v>0</v>
      </c>
      <c r="D190" s="65" t="s">
        <v>117</v>
      </c>
      <c r="F190" s="141" t="s">
        <v>118</v>
      </c>
      <c r="G190" s="93">
        <v>0</v>
      </c>
      <c r="H190" s="65" t="s">
        <v>117</v>
      </c>
      <c r="I190" s="142" t="s">
        <v>119</v>
      </c>
      <c r="J190" s="143">
        <f>+J187*J188*J189</f>
        <v>0</v>
      </c>
      <c r="K190" s="144" t="s">
        <v>109</v>
      </c>
      <c r="M190" s="142" t="s">
        <v>119</v>
      </c>
      <c r="N190" s="143">
        <f>+N187*N188*N189</f>
        <v>0</v>
      </c>
      <c r="O190" s="144" t="s">
        <v>109</v>
      </c>
    </row>
    <row r="191" spans="2:15" s="2" customFormat="1" ht="14.1" customHeight="1">
      <c r="B191" s="145" t="s">
        <v>120</v>
      </c>
      <c r="C191" s="93"/>
      <c r="D191" s="65"/>
      <c r="F191" s="145" t="s">
        <v>120</v>
      </c>
      <c r="G191" s="93"/>
      <c r="H191" s="65"/>
      <c r="I191" s="142" t="s">
        <v>121</v>
      </c>
      <c r="J191" s="143">
        <f>+J190*0.02</f>
        <v>0</v>
      </c>
      <c r="K191" s="144" t="s">
        <v>28</v>
      </c>
      <c r="M191" s="142" t="s">
        <v>121</v>
      </c>
      <c r="N191" s="143">
        <f>+N190*0.02</f>
        <v>0</v>
      </c>
      <c r="O191" s="144" t="s">
        <v>28</v>
      </c>
    </row>
    <row r="192" spans="2:15" s="2" customFormat="1" ht="14.1" customHeight="1" thickBot="1">
      <c r="B192" s="145" t="s">
        <v>122</v>
      </c>
      <c r="C192" s="93">
        <v>0</v>
      </c>
      <c r="D192" s="65"/>
      <c r="F192" s="145" t="s">
        <v>122</v>
      </c>
      <c r="G192" s="93">
        <v>0</v>
      </c>
      <c r="H192" s="65"/>
      <c r="I192" s="146" t="s">
        <v>30</v>
      </c>
      <c r="J192" s="87"/>
      <c r="K192" s="48"/>
      <c r="M192" s="146" t="s">
        <v>30</v>
      </c>
      <c r="N192" s="87"/>
      <c r="O192" s="48"/>
    </row>
    <row r="193" spans="2:15" s="2" customFormat="1" ht="14.1" customHeight="1" thickBot="1">
      <c r="B193" s="145" t="s">
        <v>123</v>
      </c>
      <c r="C193" s="93">
        <v>0</v>
      </c>
      <c r="D193" s="65"/>
      <c r="F193" s="145" t="s">
        <v>123</v>
      </c>
      <c r="G193" s="93">
        <v>0</v>
      </c>
      <c r="H193" s="65"/>
      <c r="I193" s="147" t="s">
        <v>124</v>
      </c>
      <c r="J193" s="148">
        <f>+J191*J192</f>
        <v>0</v>
      </c>
      <c r="K193" s="127" t="s">
        <v>28</v>
      </c>
      <c r="M193" s="147" t="s">
        <v>124</v>
      </c>
      <c r="N193" s="148">
        <f>+N191*N192</f>
        <v>0</v>
      </c>
      <c r="O193" s="127" t="s">
        <v>28</v>
      </c>
    </row>
    <row r="194" spans="2:15" s="2" customFormat="1" ht="14.1" customHeight="1">
      <c r="B194" s="145" t="s">
        <v>125</v>
      </c>
      <c r="C194" s="93"/>
      <c r="D194" s="65"/>
      <c r="F194" s="145" t="s">
        <v>125</v>
      </c>
      <c r="G194" s="93"/>
      <c r="H194" s="65"/>
      <c r="I194" s="128"/>
      <c r="J194" s="107"/>
      <c r="K194" s="7"/>
      <c r="M194" s="128"/>
      <c r="N194" s="107"/>
      <c r="O194" s="7"/>
    </row>
    <row r="195" spans="2:15" s="2" customFormat="1" ht="14.1" customHeight="1">
      <c r="B195" s="149" t="s">
        <v>126</v>
      </c>
      <c r="C195" s="150"/>
      <c r="D195" s="123"/>
      <c r="F195" s="149" t="s">
        <v>126</v>
      </c>
      <c r="G195" s="150"/>
      <c r="H195" s="123"/>
      <c r="I195" s="128"/>
      <c r="J195" s="107"/>
      <c r="K195" s="7"/>
      <c r="M195" s="128"/>
      <c r="N195" s="107"/>
      <c r="O195" s="7"/>
    </row>
    <row r="196" spans="2:15" s="2" customFormat="1" ht="14.1" customHeight="1">
      <c r="B196" s="149" t="s">
        <v>127</v>
      </c>
      <c r="C196" s="150"/>
      <c r="D196" s="123"/>
      <c r="F196" s="149" t="s">
        <v>127</v>
      </c>
      <c r="G196" s="150"/>
      <c r="H196" s="123"/>
      <c r="I196" s="128"/>
      <c r="J196" s="107"/>
      <c r="K196" s="7"/>
      <c r="M196" s="128"/>
      <c r="N196" s="107"/>
      <c r="O196" s="7"/>
    </row>
    <row r="197" spans="2:15" s="2" customFormat="1" ht="14.1" customHeight="1">
      <c r="B197" s="149" t="s">
        <v>128</v>
      </c>
      <c r="C197" s="150"/>
      <c r="D197" s="123"/>
      <c r="F197" s="149" t="s">
        <v>128</v>
      </c>
      <c r="G197" s="150"/>
      <c r="H197" s="123"/>
      <c r="I197" s="128"/>
      <c r="J197" s="107"/>
      <c r="K197" s="7"/>
      <c r="M197" s="128"/>
      <c r="N197" s="107"/>
      <c r="O197" s="7"/>
    </row>
    <row r="198" spans="2:15" s="2" customFormat="1" ht="14.1" customHeight="1">
      <c r="B198" s="149" t="s">
        <v>129</v>
      </c>
      <c r="C198" s="150"/>
      <c r="D198" s="123"/>
      <c r="F198" s="149" t="s">
        <v>129</v>
      </c>
      <c r="G198" s="150"/>
      <c r="H198" s="123"/>
      <c r="I198" s="128"/>
      <c r="J198" s="107"/>
      <c r="K198" s="7"/>
      <c r="M198" s="128"/>
      <c r="N198" s="107"/>
      <c r="O198" s="7"/>
    </row>
    <row r="199" spans="2:15" s="2" customFormat="1" ht="14.1" customHeight="1">
      <c r="B199" s="149" t="s">
        <v>130</v>
      </c>
      <c r="C199" s="150"/>
      <c r="D199" s="123"/>
      <c r="F199" s="149" t="s">
        <v>130</v>
      </c>
      <c r="G199" s="150"/>
      <c r="H199" s="123"/>
      <c r="I199" s="128"/>
      <c r="J199" s="107"/>
      <c r="K199" s="7"/>
      <c r="M199" s="128"/>
      <c r="N199" s="107"/>
      <c r="O199" s="7"/>
    </row>
    <row r="200" spans="2:15" s="2" customFormat="1" ht="14.1" customHeight="1">
      <c r="B200" s="151" t="s">
        <v>131</v>
      </c>
      <c r="C200" s="143">
        <v>0</v>
      </c>
      <c r="D200" s="144" t="s">
        <v>109</v>
      </c>
      <c r="F200" s="151" t="s">
        <v>131</v>
      </c>
      <c r="G200" s="143">
        <v>0</v>
      </c>
      <c r="H200" s="144" t="s">
        <v>109</v>
      </c>
      <c r="I200" s="128"/>
      <c r="J200" s="107"/>
      <c r="K200" s="7"/>
      <c r="M200" s="128"/>
      <c r="N200" s="107"/>
      <c r="O200" s="7"/>
    </row>
    <row r="201" spans="2:15" s="2" customFormat="1" ht="14.1" customHeight="1" thickBot="1">
      <c r="B201" s="152" t="s">
        <v>132</v>
      </c>
      <c r="C201" s="136">
        <f>+C200*0.02</f>
        <v>0</v>
      </c>
      <c r="D201" s="38" t="s">
        <v>28</v>
      </c>
      <c r="F201" s="151" t="s">
        <v>133</v>
      </c>
      <c r="G201" s="143">
        <f>+G200*0.02</f>
        <v>0</v>
      </c>
      <c r="H201" s="144" t="s">
        <v>28</v>
      </c>
      <c r="I201" s="128"/>
      <c r="J201" s="107"/>
      <c r="K201" s="7"/>
      <c r="M201" s="128"/>
      <c r="N201" s="107"/>
      <c r="O201" s="7"/>
    </row>
    <row r="202" spans="2:15" s="2" customFormat="1" ht="14.1" customHeight="1">
      <c r="B202" s="113" t="s">
        <v>134</v>
      </c>
      <c r="C202" s="83"/>
      <c r="D202" s="31"/>
      <c r="F202" s="145" t="s">
        <v>30</v>
      </c>
      <c r="G202" s="93"/>
      <c r="H202" s="65"/>
      <c r="I202" s="128"/>
      <c r="J202" s="107"/>
      <c r="K202" s="7"/>
      <c r="M202" s="128"/>
      <c r="N202" s="107"/>
      <c r="O202" s="7"/>
    </row>
    <row r="203" spans="2:15" s="2" customFormat="1" ht="14.1" customHeight="1" thickBot="1">
      <c r="B203" s="141" t="s">
        <v>108</v>
      </c>
      <c r="C203" s="93"/>
      <c r="D203" s="65" t="s">
        <v>109</v>
      </c>
      <c r="F203" s="152" t="s">
        <v>132</v>
      </c>
      <c r="G203" s="136">
        <f>+G201*G202</f>
        <v>0</v>
      </c>
      <c r="H203" s="38" t="s">
        <v>28</v>
      </c>
      <c r="I203" s="128"/>
      <c r="J203" s="107"/>
      <c r="K203" s="7"/>
      <c r="M203" s="128"/>
      <c r="N203" s="107"/>
      <c r="O203" s="7"/>
    </row>
    <row r="204" spans="2:15" s="2" customFormat="1" ht="14.1" customHeight="1">
      <c r="B204" s="141" t="s">
        <v>111</v>
      </c>
      <c r="C204" s="93">
        <v>0</v>
      </c>
      <c r="D204" s="65"/>
      <c r="F204" s="113" t="s">
        <v>134</v>
      </c>
      <c r="G204" s="83"/>
      <c r="H204" s="31"/>
      <c r="I204" s="128"/>
      <c r="J204" s="107"/>
      <c r="K204" s="7"/>
      <c r="M204" s="128"/>
      <c r="N204" s="107"/>
      <c r="O204" s="7"/>
    </row>
    <row r="205" spans="2:15" s="2" customFormat="1" ht="14.1" customHeight="1">
      <c r="B205" s="141" t="s">
        <v>113</v>
      </c>
      <c r="C205" s="93">
        <f>+C185-C202</f>
        <v>0</v>
      </c>
      <c r="D205" s="65"/>
      <c r="F205" s="141" t="s">
        <v>108</v>
      </c>
      <c r="G205" s="93"/>
      <c r="H205" s="65" t="s">
        <v>109</v>
      </c>
      <c r="I205" s="128"/>
      <c r="J205" s="107"/>
      <c r="K205" s="7"/>
      <c r="M205" s="128"/>
      <c r="N205" s="107"/>
      <c r="O205" s="7"/>
    </row>
    <row r="206" spans="2:15" s="2" customFormat="1" ht="14.1" customHeight="1">
      <c r="B206" s="141" t="s">
        <v>115</v>
      </c>
      <c r="C206" s="93">
        <v>0</v>
      </c>
      <c r="D206" s="65"/>
      <c r="F206" s="141" t="s">
        <v>111</v>
      </c>
      <c r="G206" s="93">
        <v>0</v>
      </c>
      <c r="H206" s="65"/>
      <c r="I206" s="128"/>
      <c r="J206" s="107"/>
      <c r="K206" s="7"/>
      <c r="M206" s="128"/>
      <c r="N206" s="107"/>
      <c r="O206" s="7"/>
    </row>
    <row r="207" spans="2:15" s="2" customFormat="1" ht="14.1" customHeight="1">
      <c r="B207" s="141" t="s">
        <v>118</v>
      </c>
      <c r="C207" s="93">
        <v>0</v>
      </c>
      <c r="D207" s="65" t="s">
        <v>117</v>
      </c>
      <c r="F207" s="141" t="s">
        <v>113</v>
      </c>
      <c r="G207" s="93">
        <f>+G187-G204</f>
        <v>0</v>
      </c>
      <c r="H207" s="65"/>
      <c r="I207" s="128"/>
      <c r="J207" s="107"/>
      <c r="K207" s="7"/>
      <c r="M207" s="128"/>
      <c r="N207" s="107"/>
      <c r="O207" s="7"/>
    </row>
    <row r="208" spans="2:15" s="2" customFormat="1" ht="14.1" customHeight="1">
      <c r="B208" s="145" t="s">
        <v>120</v>
      </c>
      <c r="C208" s="93"/>
      <c r="D208" s="65"/>
      <c r="F208" s="141" t="s">
        <v>115</v>
      </c>
      <c r="G208" s="93">
        <v>0</v>
      </c>
      <c r="H208" s="65"/>
      <c r="I208" s="128"/>
      <c r="J208" s="107"/>
      <c r="K208" s="7"/>
      <c r="M208" s="128"/>
      <c r="N208" s="107"/>
      <c r="O208" s="7"/>
    </row>
    <row r="209" spans="2:15" s="2" customFormat="1" ht="14.1" customHeight="1">
      <c r="B209" s="145" t="s">
        <v>122</v>
      </c>
      <c r="C209" s="93">
        <v>0</v>
      </c>
      <c r="D209" s="65"/>
      <c r="F209" s="141" t="s">
        <v>118</v>
      </c>
      <c r="G209" s="93">
        <v>0</v>
      </c>
      <c r="H209" s="65" t="s">
        <v>117</v>
      </c>
      <c r="I209" s="128"/>
      <c r="J209" s="107"/>
      <c r="K209" s="7"/>
      <c r="M209" s="128"/>
      <c r="N209" s="107"/>
      <c r="O209" s="7"/>
    </row>
    <row r="210" spans="2:15" s="2" customFormat="1" ht="14.1" customHeight="1">
      <c r="B210" s="145" t="s">
        <v>123</v>
      </c>
      <c r="C210" s="93">
        <v>0</v>
      </c>
      <c r="D210" s="65"/>
      <c r="F210" s="145" t="s">
        <v>120</v>
      </c>
      <c r="G210" s="93"/>
      <c r="H210" s="65"/>
      <c r="I210" s="128"/>
      <c r="J210" s="107"/>
      <c r="K210" s="7"/>
      <c r="M210" s="128"/>
      <c r="N210" s="107"/>
      <c r="O210" s="7"/>
    </row>
    <row r="211" spans="2:15" s="2" customFormat="1" ht="14.1" customHeight="1">
      <c r="B211" s="145" t="s">
        <v>125</v>
      </c>
      <c r="C211" s="93"/>
      <c r="D211" s="65"/>
      <c r="F211" s="145" t="s">
        <v>122</v>
      </c>
      <c r="G211" s="93">
        <v>0</v>
      </c>
      <c r="H211" s="65"/>
      <c r="I211" s="128"/>
      <c r="J211" s="107"/>
      <c r="K211" s="7"/>
      <c r="M211" s="128"/>
      <c r="N211" s="107"/>
      <c r="O211" s="7"/>
    </row>
    <row r="212" spans="2:15" s="2" customFormat="1" ht="14.1" customHeight="1">
      <c r="B212" s="149" t="s">
        <v>126</v>
      </c>
      <c r="C212" s="150"/>
      <c r="D212" s="123"/>
      <c r="F212" s="145" t="s">
        <v>123</v>
      </c>
      <c r="G212" s="93">
        <v>0</v>
      </c>
      <c r="H212" s="65"/>
      <c r="I212" s="128"/>
      <c r="J212" s="107"/>
      <c r="K212" s="7"/>
      <c r="M212" s="128"/>
      <c r="N212" s="107"/>
      <c r="O212" s="7"/>
    </row>
    <row r="213" spans="2:15" s="2" customFormat="1" ht="14.1" customHeight="1">
      <c r="B213" s="149" t="s">
        <v>127</v>
      </c>
      <c r="C213" s="150"/>
      <c r="D213" s="123"/>
      <c r="F213" s="145" t="s">
        <v>125</v>
      </c>
      <c r="G213" s="93"/>
      <c r="H213" s="65"/>
      <c r="I213" s="128"/>
      <c r="J213" s="107"/>
      <c r="K213" s="7"/>
      <c r="M213" s="128"/>
      <c r="N213" s="107"/>
      <c r="O213" s="7"/>
    </row>
    <row r="214" spans="2:15" s="2" customFormat="1" ht="14.1" customHeight="1">
      <c r="B214" s="149" t="s">
        <v>128</v>
      </c>
      <c r="C214" s="150"/>
      <c r="D214" s="123"/>
      <c r="F214" s="149" t="s">
        <v>126</v>
      </c>
      <c r="G214" s="150"/>
      <c r="H214" s="123"/>
      <c r="I214" s="128"/>
      <c r="J214" s="107"/>
      <c r="K214" s="7"/>
      <c r="M214" s="128"/>
      <c r="N214" s="107"/>
      <c r="O214" s="7"/>
    </row>
    <row r="215" spans="2:15" s="2" customFormat="1" ht="14.1" customHeight="1">
      <c r="B215" s="149" t="s">
        <v>129</v>
      </c>
      <c r="C215" s="150"/>
      <c r="D215" s="123"/>
      <c r="F215" s="149" t="s">
        <v>127</v>
      </c>
      <c r="G215" s="150"/>
      <c r="H215" s="123"/>
      <c r="I215" s="128"/>
      <c r="J215" s="107"/>
      <c r="K215" s="7"/>
      <c r="M215" s="128"/>
      <c r="N215" s="107"/>
      <c r="O215" s="7"/>
    </row>
    <row r="216" spans="2:15" s="2" customFormat="1" ht="14.1" customHeight="1">
      <c r="B216" s="149" t="s">
        <v>130</v>
      </c>
      <c r="C216" s="150"/>
      <c r="D216" s="123"/>
      <c r="F216" s="149" t="s">
        <v>128</v>
      </c>
      <c r="G216" s="150"/>
      <c r="H216" s="123"/>
      <c r="I216" s="128"/>
      <c r="J216" s="107"/>
      <c r="K216" s="7"/>
      <c r="M216" s="128"/>
      <c r="N216" s="107"/>
      <c r="O216" s="7"/>
    </row>
    <row r="217" spans="2:15" s="2" customFormat="1" ht="14.1" customHeight="1">
      <c r="B217" s="151" t="s">
        <v>135</v>
      </c>
      <c r="C217" s="143">
        <v>0</v>
      </c>
      <c r="D217" s="144" t="s">
        <v>109</v>
      </c>
      <c r="F217" s="149" t="s">
        <v>129</v>
      </c>
      <c r="G217" s="150"/>
      <c r="H217" s="123"/>
      <c r="I217" s="128"/>
      <c r="J217" s="107"/>
      <c r="K217" s="7"/>
      <c r="M217" s="128"/>
      <c r="N217" s="107"/>
      <c r="O217" s="7"/>
    </row>
    <row r="218" spans="2:15" s="2" customFormat="1" ht="14.1" customHeight="1" thickBot="1">
      <c r="B218" s="153" t="s">
        <v>136</v>
      </c>
      <c r="C218" s="131">
        <f>+C217*0.02</f>
        <v>0</v>
      </c>
      <c r="D218" s="137" t="s">
        <v>28</v>
      </c>
      <c r="F218" s="149" t="s">
        <v>130</v>
      </c>
      <c r="G218" s="150"/>
      <c r="H218" s="123"/>
      <c r="I218" s="128"/>
      <c r="J218" s="107"/>
      <c r="K218" s="7"/>
      <c r="M218" s="128"/>
      <c r="N218" s="107"/>
      <c r="O218" s="7"/>
    </row>
    <row r="219" spans="2:15" s="2" customFormat="1" ht="14.1" customHeight="1" thickBot="1">
      <c r="B219" s="154" t="s">
        <v>40</v>
      </c>
      <c r="C219" s="87"/>
      <c r="D219" s="48"/>
      <c r="F219" s="151" t="s">
        <v>135</v>
      </c>
      <c r="G219" s="143">
        <v>0</v>
      </c>
      <c r="H219" s="144" t="s">
        <v>109</v>
      </c>
      <c r="I219" s="128"/>
      <c r="J219" s="107"/>
      <c r="K219" s="7"/>
      <c r="M219" s="128"/>
      <c r="N219" s="107"/>
      <c r="O219" s="7"/>
    </row>
    <row r="220" spans="2:15" s="2" customFormat="1" ht="14.1" customHeight="1">
      <c r="B220" s="113" t="s">
        <v>137</v>
      </c>
      <c r="C220" s="83"/>
      <c r="D220" s="31"/>
      <c r="F220" s="151" t="s">
        <v>138</v>
      </c>
      <c r="G220" s="143">
        <f>+G219*0.02</f>
        <v>0</v>
      </c>
      <c r="H220" s="144" t="s">
        <v>28</v>
      </c>
      <c r="I220" s="128"/>
      <c r="J220" s="107"/>
      <c r="K220" s="7"/>
      <c r="M220" s="128"/>
      <c r="N220" s="107"/>
      <c r="O220" s="7"/>
    </row>
    <row r="221" spans="2:15" s="2" customFormat="1" ht="14.1" customHeight="1">
      <c r="B221" s="141" t="s">
        <v>108</v>
      </c>
      <c r="C221" s="93"/>
      <c r="D221" s="65" t="s">
        <v>109</v>
      </c>
      <c r="F221" s="155" t="s">
        <v>30</v>
      </c>
      <c r="G221" s="139"/>
      <c r="H221" s="140"/>
      <c r="I221" s="128"/>
      <c r="J221" s="107"/>
      <c r="K221" s="7"/>
      <c r="M221" s="128"/>
      <c r="N221" s="107"/>
      <c r="O221" s="7"/>
    </row>
    <row r="222" spans="2:15" s="2" customFormat="1" ht="14.1" customHeight="1" thickBot="1">
      <c r="B222" s="141" t="s">
        <v>111</v>
      </c>
      <c r="C222" s="93">
        <v>0</v>
      </c>
      <c r="D222" s="65"/>
      <c r="F222" s="153" t="s">
        <v>136</v>
      </c>
      <c r="G222" s="131">
        <f>+G220*G221</f>
        <v>0</v>
      </c>
      <c r="H222" s="137" t="s">
        <v>28</v>
      </c>
      <c r="I222" s="128"/>
      <c r="J222" s="107"/>
      <c r="K222" s="7"/>
      <c r="M222" s="128"/>
      <c r="N222" s="107"/>
      <c r="O222" s="7"/>
    </row>
    <row r="223" spans="2:15" s="2" customFormat="1" ht="14.1" customHeight="1" thickBot="1">
      <c r="B223" s="141" t="s">
        <v>113</v>
      </c>
      <c r="C223" s="93">
        <f>+C203-C220</f>
        <v>0</v>
      </c>
      <c r="D223" s="65"/>
      <c r="F223" s="154" t="s">
        <v>40</v>
      </c>
      <c r="G223" s="87"/>
      <c r="H223" s="48"/>
      <c r="I223" s="128"/>
      <c r="J223" s="107"/>
      <c r="K223" s="7"/>
      <c r="M223" s="128"/>
      <c r="N223" s="107"/>
      <c r="O223" s="7"/>
    </row>
    <row r="224" spans="2:15" s="2" customFormat="1" ht="14.1" customHeight="1">
      <c r="B224" s="141" t="s">
        <v>115</v>
      </c>
      <c r="C224" s="93">
        <v>0</v>
      </c>
      <c r="D224" s="65"/>
      <c r="F224" s="113" t="s">
        <v>137</v>
      </c>
      <c r="G224" s="83"/>
      <c r="H224" s="31"/>
      <c r="I224" s="128"/>
      <c r="J224" s="107"/>
      <c r="K224" s="7"/>
      <c r="M224" s="128"/>
      <c r="N224" s="107"/>
      <c r="O224" s="7"/>
    </row>
    <row r="225" spans="2:15" s="2" customFormat="1" ht="14.1" customHeight="1">
      <c r="B225" s="141" t="s">
        <v>118</v>
      </c>
      <c r="C225" s="93">
        <v>0</v>
      </c>
      <c r="D225" s="65" t="s">
        <v>117</v>
      </c>
      <c r="F225" s="141" t="s">
        <v>108</v>
      </c>
      <c r="G225" s="93"/>
      <c r="H225" s="65" t="s">
        <v>109</v>
      </c>
      <c r="I225" s="128"/>
      <c r="J225" s="107"/>
      <c r="K225" s="7"/>
      <c r="M225" s="128"/>
      <c r="N225" s="107"/>
      <c r="O225" s="7"/>
    </row>
    <row r="226" spans="2:15" s="2" customFormat="1" ht="14.1" customHeight="1">
      <c r="B226" s="145" t="s">
        <v>120</v>
      </c>
      <c r="C226" s="93"/>
      <c r="D226" s="65"/>
      <c r="F226" s="141" t="s">
        <v>111</v>
      </c>
      <c r="G226" s="93">
        <v>0</v>
      </c>
      <c r="H226" s="65"/>
      <c r="I226" s="128"/>
      <c r="J226" s="107"/>
      <c r="K226" s="7"/>
      <c r="M226" s="128"/>
      <c r="N226" s="107"/>
      <c r="O226" s="7"/>
    </row>
    <row r="227" spans="2:15" s="2" customFormat="1" ht="14.1" customHeight="1">
      <c r="B227" s="145" t="s">
        <v>122</v>
      </c>
      <c r="C227" s="93">
        <v>0</v>
      </c>
      <c r="D227" s="65"/>
      <c r="F227" s="141" t="s">
        <v>113</v>
      </c>
      <c r="G227" s="93">
        <f>+G207-G224</f>
        <v>0</v>
      </c>
      <c r="H227" s="65"/>
      <c r="I227" s="128"/>
      <c r="J227" s="107"/>
      <c r="K227" s="7"/>
      <c r="M227" s="128"/>
      <c r="N227" s="107"/>
      <c r="O227" s="7"/>
    </row>
    <row r="228" spans="2:15" s="2" customFormat="1" ht="14.1" customHeight="1">
      <c r="B228" s="145" t="s">
        <v>123</v>
      </c>
      <c r="C228" s="93">
        <v>0</v>
      </c>
      <c r="D228" s="65"/>
      <c r="F228" s="141" t="s">
        <v>115</v>
      </c>
      <c r="G228" s="93">
        <v>0</v>
      </c>
      <c r="H228" s="65"/>
      <c r="I228" s="128"/>
      <c r="J228" s="107"/>
      <c r="K228" s="7"/>
      <c r="M228" s="128"/>
      <c r="N228" s="107"/>
      <c r="O228" s="7"/>
    </row>
    <row r="229" spans="2:15" s="2" customFormat="1" ht="14.1" customHeight="1">
      <c r="B229" s="145" t="s">
        <v>125</v>
      </c>
      <c r="C229" s="93"/>
      <c r="D229" s="65"/>
      <c r="F229" s="141" t="s">
        <v>118</v>
      </c>
      <c r="G229" s="93">
        <v>0</v>
      </c>
      <c r="H229" s="65" t="s">
        <v>117</v>
      </c>
      <c r="I229" s="128"/>
      <c r="J229" s="107"/>
      <c r="K229" s="7"/>
      <c r="M229" s="128"/>
      <c r="N229" s="107"/>
      <c r="O229" s="7"/>
    </row>
    <row r="230" spans="2:15" s="2" customFormat="1" ht="14.1" customHeight="1">
      <c r="B230" s="149" t="s">
        <v>126</v>
      </c>
      <c r="C230" s="150"/>
      <c r="D230" s="123"/>
      <c r="F230" s="145" t="s">
        <v>120</v>
      </c>
      <c r="G230" s="93"/>
      <c r="H230" s="65"/>
      <c r="I230" s="128"/>
      <c r="J230" s="107"/>
      <c r="K230" s="7"/>
      <c r="M230" s="128"/>
      <c r="N230" s="107"/>
      <c r="O230" s="7"/>
    </row>
    <row r="231" spans="2:15" s="2" customFormat="1" ht="14.1" customHeight="1">
      <c r="B231" s="149" t="s">
        <v>127</v>
      </c>
      <c r="C231" s="150"/>
      <c r="D231" s="123"/>
      <c r="F231" s="145" t="s">
        <v>122</v>
      </c>
      <c r="G231" s="93">
        <v>0</v>
      </c>
      <c r="H231" s="65"/>
      <c r="I231" s="128"/>
      <c r="J231" s="107"/>
      <c r="K231" s="7"/>
      <c r="M231" s="128"/>
      <c r="N231" s="107"/>
      <c r="O231" s="7"/>
    </row>
    <row r="232" spans="2:15" s="2" customFormat="1" ht="14.1" customHeight="1">
      <c r="B232" s="149" t="s">
        <v>128</v>
      </c>
      <c r="C232" s="150"/>
      <c r="D232" s="123"/>
      <c r="F232" s="145" t="s">
        <v>123</v>
      </c>
      <c r="G232" s="93">
        <v>0</v>
      </c>
      <c r="H232" s="65"/>
      <c r="I232" s="128"/>
      <c r="J232" s="107"/>
      <c r="K232" s="7"/>
      <c r="M232" s="128"/>
      <c r="N232" s="107"/>
      <c r="O232" s="7"/>
    </row>
    <row r="233" spans="2:15" s="2" customFormat="1" ht="14.1" customHeight="1">
      <c r="B233" s="149" t="s">
        <v>129</v>
      </c>
      <c r="C233" s="150"/>
      <c r="D233" s="123"/>
      <c r="F233" s="145" t="s">
        <v>125</v>
      </c>
      <c r="G233" s="93"/>
      <c r="H233" s="65"/>
      <c r="I233" s="128"/>
      <c r="J233" s="107"/>
      <c r="K233" s="7"/>
      <c r="M233" s="128"/>
      <c r="N233" s="107"/>
      <c r="O233" s="7"/>
    </row>
    <row r="234" spans="2:15" s="2" customFormat="1" ht="14.1" customHeight="1">
      <c r="B234" s="149" t="s">
        <v>130</v>
      </c>
      <c r="C234" s="150"/>
      <c r="D234" s="123"/>
      <c r="F234" s="149" t="s">
        <v>126</v>
      </c>
      <c r="G234" s="150"/>
      <c r="H234" s="123"/>
      <c r="I234" s="128"/>
      <c r="J234" s="107"/>
      <c r="K234" s="7"/>
      <c r="M234" s="128"/>
      <c r="N234" s="107"/>
      <c r="O234" s="7"/>
    </row>
    <row r="235" spans="2:15" s="2" customFormat="1" ht="14.1" customHeight="1">
      <c r="B235" s="151" t="s">
        <v>139</v>
      </c>
      <c r="C235" s="143">
        <v>0</v>
      </c>
      <c r="D235" s="144" t="s">
        <v>109</v>
      </c>
      <c r="F235" s="149" t="s">
        <v>127</v>
      </c>
      <c r="G235" s="150"/>
      <c r="H235" s="123"/>
      <c r="I235" s="128"/>
      <c r="J235" s="107"/>
      <c r="K235" s="7"/>
      <c r="M235" s="128"/>
      <c r="N235" s="107"/>
      <c r="O235" s="7"/>
    </row>
    <row r="236" spans="2:15" s="2" customFormat="1" ht="14.1" customHeight="1" thickBot="1">
      <c r="B236" s="153" t="s">
        <v>140</v>
      </c>
      <c r="C236" s="131">
        <f>+C235*0.02</f>
        <v>0</v>
      </c>
      <c r="D236" s="137" t="s">
        <v>28</v>
      </c>
      <c r="F236" s="149" t="s">
        <v>128</v>
      </c>
      <c r="G236" s="150"/>
      <c r="H236" s="123"/>
      <c r="I236" s="128"/>
      <c r="J236" s="107"/>
      <c r="K236" s="7"/>
      <c r="M236" s="128"/>
      <c r="N236" s="107"/>
      <c r="O236" s="7"/>
    </row>
    <row r="237" spans="2:15" s="2" customFormat="1" ht="14.1" customHeight="1" thickBot="1">
      <c r="B237" s="149" t="s">
        <v>40</v>
      </c>
      <c r="C237" s="150"/>
      <c r="D237" s="123"/>
      <c r="F237" s="149" t="s">
        <v>129</v>
      </c>
      <c r="G237" s="150"/>
      <c r="H237" s="123"/>
      <c r="I237" s="128"/>
      <c r="J237" s="107"/>
      <c r="K237" s="7"/>
      <c r="M237" s="128"/>
      <c r="N237" s="107"/>
      <c r="O237" s="7"/>
    </row>
    <row r="238" spans="2:15" s="2" customFormat="1" ht="14.1" customHeight="1" thickBot="1">
      <c r="B238" s="147" t="s">
        <v>124</v>
      </c>
      <c r="C238" s="148">
        <f>+C201+C218+C236</f>
        <v>0</v>
      </c>
      <c r="D238" s="127" t="s">
        <v>28</v>
      </c>
      <c r="F238" s="149" t="s">
        <v>130</v>
      </c>
      <c r="G238" s="150"/>
      <c r="H238" s="123"/>
      <c r="I238" s="128"/>
      <c r="J238" s="107"/>
      <c r="K238" s="7"/>
      <c r="M238" s="128"/>
      <c r="N238" s="107"/>
      <c r="O238" s="7"/>
    </row>
    <row r="239" spans="2:15" s="2" customFormat="1" ht="14.1" customHeight="1">
      <c r="B239" s="3"/>
      <c r="C239" s="59"/>
      <c r="D239" s="3"/>
      <c r="F239" s="151" t="s">
        <v>139</v>
      </c>
      <c r="G239" s="143">
        <v>0</v>
      </c>
      <c r="H239" s="144" t="s">
        <v>109</v>
      </c>
      <c r="I239" s="128"/>
      <c r="J239" s="107"/>
      <c r="K239" s="7"/>
      <c r="M239" s="128"/>
      <c r="N239" s="107"/>
      <c r="O239" s="7"/>
    </row>
    <row r="240" spans="2:15" s="2" customFormat="1" ht="14.1" customHeight="1">
      <c r="B240" s="3"/>
      <c r="C240" s="59"/>
      <c r="D240" s="3"/>
      <c r="F240" s="151" t="s">
        <v>141</v>
      </c>
      <c r="G240" s="143">
        <f>+G239*0.02</f>
        <v>0</v>
      </c>
      <c r="H240" s="144" t="s">
        <v>28</v>
      </c>
      <c r="I240" s="128"/>
      <c r="J240" s="107"/>
      <c r="K240" s="7"/>
      <c r="M240" s="128"/>
      <c r="N240" s="107"/>
      <c r="O240" s="7"/>
    </row>
    <row r="241" spans="2:15" s="2" customFormat="1" ht="14.1" customHeight="1">
      <c r="B241" s="3"/>
      <c r="C241" s="59"/>
      <c r="D241" s="3"/>
      <c r="F241" s="155" t="s">
        <v>30</v>
      </c>
      <c r="G241" s="139"/>
      <c r="H241" s="140"/>
      <c r="I241" s="128"/>
      <c r="J241" s="107"/>
      <c r="K241" s="7"/>
      <c r="M241" s="128"/>
      <c r="N241" s="107"/>
      <c r="O241" s="7"/>
    </row>
    <row r="242" spans="2:15" s="2" customFormat="1" ht="14.1" customHeight="1" thickBot="1">
      <c r="B242" s="3"/>
      <c r="C242" s="59"/>
      <c r="D242" s="3"/>
      <c r="F242" s="153" t="s">
        <v>140</v>
      </c>
      <c r="G242" s="131">
        <f>+G240*G241</f>
        <v>0</v>
      </c>
      <c r="H242" s="137" t="s">
        <v>28</v>
      </c>
      <c r="I242" s="128"/>
      <c r="J242" s="107"/>
      <c r="K242" s="7"/>
      <c r="M242" s="128"/>
      <c r="N242" s="107"/>
      <c r="O242" s="7"/>
    </row>
    <row r="243" spans="2:15" s="2" customFormat="1" ht="14.1" customHeight="1" thickBot="1">
      <c r="B243" s="3"/>
      <c r="C243" s="59"/>
      <c r="D243" s="3"/>
      <c r="F243" s="149" t="s">
        <v>40</v>
      </c>
      <c r="G243" s="150"/>
      <c r="H243" s="123"/>
      <c r="I243" s="128"/>
      <c r="J243" s="107"/>
      <c r="K243" s="7"/>
      <c r="M243" s="128"/>
      <c r="N243" s="107"/>
      <c r="O243" s="7"/>
    </row>
    <row r="244" spans="2:15" s="2" customFormat="1" ht="14.1" customHeight="1" thickBot="1">
      <c r="B244" s="3"/>
      <c r="C244" s="59"/>
      <c r="D244" s="3"/>
      <c r="F244" s="147" t="s">
        <v>124</v>
      </c>
      <c r="G244" s="148">
        <f>+G203+G222+G242</f>
        <v>0</v>
      </c>
      <c r="H244" s="127" t="s">
        <v>28</v>
      </c>
      <c r="I244" s="128"/>
      <c r="J244" s="107"/>
      <c r="K244" s="7"/>
      <c r="M244" s="128"/>
      <c r="N244" s="107"/>
      <c r="O244" s="7"/>
    </row>
    <row r="245" spans="2:15" s="2" customFormat="1" ht="14.1" customHeight="1">
      <c r="B245" s="3"/>
      <c r="C245" s="59"/>
      <c r="D245" s="3"/>
      <c r="F245" s="3"/>
      <c r="G245" s="3"/>
      <c r="H245" s="3"/>
      <c r="I245" s="128"/>
      <c r="J245" s="107"/>
      <c r="K245" s="7"/>
      <c r="M245" s="128"/>
      <c r="N245" s="107"/>
      <c r="O245" s="7"/>
    </row>
    <row r="246" spans="2:15" s="2" customFormat="1" ht="14.1" customHeight="1">
      <c r="B246" s="3" t="s">
        <v>142</v>
      </c>
      <c r="C246" s="59"/>
      <c r="D246" s="3"/>
      <c r="F246" s="3"/>
      <c r="G246" s="3"/>
      <c r="H246" s="3"/>
      <c r="I246" s="128"/>
      <c r="J246" s="107"/>
      <c r="K246" s="7"/>
      <c r="M246" s="128"/>
      <c r="N246" s="107"/>
      <c r="O246" s="7"/>
    </row>
    <row r="247" spans="2:15" s="2" customFormat="1" ht="14.1" customHeight="1">
      <c r="B247" s="3" t="s">
        <v>143</v>
      </c>
      <c r="C247" s="59"/>
      <c r="D247" s="3"/>
      <c r="F247" s="3"/>
      <c r="G247" s="3"/>
      <c r="H247" s="3"/>
      <c r="I247" s="128"/>
      <c r="J247" s="107"/>
      <c r="K247" s="7"/>
      <c r="M247" s="128"/>
      <c r="N247" s="107"/>
      <c r="O247" s="7"/>
    </row>
    <row r="248" spans="2:15" s="2" customFormat="1" ht="14.1" customHeight="1">
      <c r="B248" s="3" t="s">
        <v>144</v>
      </c>
      <c r="C248" s="59"/>
      <c r="D248" s="3"/>
      <c r="F248" s="3"/>
      <c r="G248" s="3"/>
      <c r="H248" s="3"/>
      <c r="I248" s="128"/>
      <c r="J248" s="107"/>
      <c r="K248" s="7"/>
      <c r="M248" s="128"/>
      <c r="N248" s="107"/>
      <c r="O248" s="7"/>
    </row>
    <row r="249" spans="2:15" s="2" customFormat="1" ht="14.1" customHeight="1">
      <c r="B249" s="3" t="s">
        <v>145</v>
      </c>
      <c r="C249" s="59"/>
      <c r="D249" s="3"/>
      <c r="F249" s="3"/>
      <c r="G249" s="3"/>
      <c r="H249" s="3"/>
      <c r="I249" s="128"/>
      <c r="J249" s="107"/>
      <c r="K249" s="7"/>
      <c r="M249" s="128"/>
      <c r="N249" s="107"/>
      <c r="O249" s="7"/>
    </row>
    <row r="250" spans="2:15" s="2" customFormat="1" ht="14.1" customHeight="1">
      <c r="B250" s="3" t="s">
        <v>146</v>
      </c>
      <c r="C250" s="59"/>
      <c r="D250" s="3"/>
      <c r="F250" s="3"/>
      <c r="G250" s="3"/>
      <c r="H250" s="3"/>
      <c r="I250" s="128"/>
      <c r="J250" s="107"/>
      <c r="K250" s="7"/>
      <c r="M250" s="128"/>
      <c r="N250" s="107"/>
      <c r="O250" s="7"/>
    </row>
    <row r="251" spans="2:15" s="2" customFormat="1" ht="14.1" customHeight="1">
      <c r="B251" s="3" t="s">
        <v>147</v>
      </c>
      <c r="C251" s="59"/>
      <c r="D251" s="3"/>
      <c r="F251" s="3"/>
      <c r="G251" s="3"/>
      <c r="H251" s="3"/>
      <c r="I251" s="128"/>
      <c r="J251" s="107"/>
      <c r="K251" s="7"/>
      <c r="M251" s="128"/>
      <c r="N251" s="107"/>
      <c r="O251" s="7"/>
    </row>
    <row r="252" spans="2:15" s="2" customFormat="1" ht="14.1" customHeight="1">
      <c r="B252" s="3"/>
      <c r="C252" s="59"/>
      <c r="D252" s="3"/>
      <c r="F252" s="3"/>
      <c r="G252" s="3"/>
      <c r="H252" s="3"/>
      <c r="I252" s="128"/>
      <c r="J252" s="107"/>
      <c r="K252" s="7"/>
      <c r="M252" s="128"/>
      <c r="N252" s="107"/>
      <c r="O252" s="7"/>
    </row>
    <row r="253" spans="2:15" s="2" customFormat="1" ht="14.1" customHeight="1">
      <c r="B253" s="129" t="s">
        <v>92</v>
      </c>
      <c r="C253" s="59"/>
      <c r="D253" s="3"/>
      <c r="F253" s="3"/>
      <c r="G253" s="3"/>
      <c r="H253" s="3"/>
      <c r="I253" s="128"/>
      <c r="J253" s="107"/>
      <c r="K253" s="7"/>
      <c r="M253" s="128"/>
      <c r="N253" s="107"/>
      <c r="O253" s="7"/>
    </row>
    <row r="254" spans="2:15" s="2" customFormat="1" ht="14.1" customHeight="1">
      <c r="B254" s="3"/>
      <c r="C254" s="59"/>
      <c r="D254" s="3"/>
      <c r="F254" s="3"/>
      <c r="G254" s="3"/>
      <c r="H254" s="3"/>
      <c r="I254" s="128"/>
      <c r="J254" s="107"/>
      <c r="K254" s="7"/>
      <c r="M254" s="128"/>
      <c r="N254" s="107"/>
      <c r="O254" s="7"/>
    </row>
    <row r="255" spans="2:15" s="2" customFormat="1" ht="14.1" customHeight="1">
      <c r="B255" s="9" t="s">
        <v>6</v>
      </c>
      <c r="C255" s="7" t="s">
        <v>148</v>
      </c>
      <c r="D255" s="3"/>
      <c r="E255" s="3"/>
      <c r="F255" s="3"/>
      <c r="G255" s="3"/>
      <c r="H255" s="3"/>
      <c r="I255" s="128"/>
      <c r="J255" s="107"/>
      <c r="K255" s="7"/>
      <c r="M255" s="128"/>
      <c r="N255" s="107"/>
      <c r="O255" s="7"/>
    </row>
    <row r="256" spans="2:15" s="2" customFormat="1" ht="14.1" customHeight="1">
      <c r="B256" s="10"/>
      <c r="C256" s="2" t="s">
        <v>7</v>
      </c>
      <c r="D256" s="3"/>
      <c r="E256" s="3"/>
      <c r="F256" s="3"/>
      <c r="G256" s="3"/>
      <c r="H256" s="3"/>
      <c r="I256" s="128"/>
      <c r="J256" s="107"/>
      <c r="K256" s="7"/>
      <c r="M256" s="128"/>
      <c r="N256" s="107"/>
      <c r="O256" s="7"/>
    </row>
    <row r="257" spans="2:15" s="2" customFormat="1" ht="14.1" customHeight="1">
      <c r="B257" s="10"/>
      <c r="C257" s="2" t="s">
        <v>83</v>
      </c>
      <c r="D257" s="3"/>
      <c r="E257" s="3"/>
      <c r="F257" s="3"/>
      <c r="G257" s="3"/>
      <c r="H257" s="3"/>
      <c r="I257" s="128"/>
      <c r="J257" s="107"/>
      <c r="K257" s="7"/>
      <c r="M257" s="128"/>
      <c r="N257" s="107"/>
      <c r="O257" s="7"/>
    </row>
    <row r="258" spans="2:15" s="2" customFormat="1" ht="14.1" customHeight="1">
      <c r="B258" s="11" t="s">
        <v>84</v>
      </c>
      <c r="C258" s="8" t="s">
        <v>149</v>
      </c>
      <c r="D258" s="3"/>
      <c r="E258" s="3"/>
      <c r="F258" s="3"/>
      <c r="G258" s="3"/>
      <c r="H258" s="3"/>
      <c r="I258" s="128"/>
      <c r="J258" s="107"/>
      <c r="K258" s="7"/>
      <c r="M258" s="128"/>
      <c r="N258" s="107"/>
      <c r="O258" s="7"/>
    </row>
    <row r="259" spans="2:15" s="2" customFormat="1" ht="14.1" customHeight="1">
      <c r="B259" s="108" t="s">
        <v>86</v>
      </c>
      <c r="C259" s="2" t="s">
        <v>10</v>
      </c>
      <c r="D259" s="3"/>
      <c r="E259" s="3"/>
      <c r="F259" s="3"/>
      <c r="G259" s="3"/>
      <c r="H259" s="3"/>
      <c r="I259" s="128"/>
      <c r="J259" s="107"/>
      <c r="K259" s="7"/>
      <c r="M259" s="128"/>
      <c r="N259" s="107"/>
      <c r="O259" s="7"/>
    </row>
    <row r="260" spans="2:15" s="2" customFormat="1" ht="14.1" customHeight="1">
      <c r="B260" s="109"/>
      <c r="C260" s="2" t="s">
        <v>83</v>
      </c>
      <c r="D260" s="3"/>
      <c r="E260" s="3"/>
      <c r="F260" s="3"/>
      <c r="G260" s="3"/>
      <c r="H260" s="3"/>
      <c r="I260" s="128"/>
      <c r="J260" s="107"/>
      <c r="K260" s="7"/>
      <c r="M260" s="128"/>
      <c r="N260" s="107"/>
      <c r="O260" s="7"/>
    </row>
    <row r="261" spans="2:15" s="2" customFormat="1" ht="14.1" customHeight="1">
      <c r="B261" s="108" t="s">
        <v>87</v>
      </c>
      <c r="C261" s="2" t="s">
        <v>12</v>
      </c>
      <c r="D261" s="3"/>
      <c r="E261" s="3"/>
      <c r="F261" s="3"/>
      <c r="G261" s="3"/>
      <c r="H261" s="3"/>
      <c r="I261" s="128"/>
      <c r="J261" s="107"/>
      <c r="K261" s="7"/>
      <c r="M261" s="128"/>
      <c r="N261" s="107"/>
      <c r="O261" s="7"/>
    </row>
    <row r="262" spans="2:15" s="2" customFormat="1" ht="14.1" customHeight="1">
      <c r="B262" s="12"/>
      <c r="C262" s="2" t="s">
        <v>13</v>
      </c>
      <c r="D262" s="3"/>
      <c r="E262" s="3"/>
      <c r="F262" s="3"/>
      <c r="G262" s="3"/>
      <c r="H262" s="3"/>
    </row>
    <row r="263" spans="2:15" ht="15">
      <c r="B263" s="13" t="s">
        <v>14</v>
      </c>
      <c r="C263" s="8" t="s">
        <v>150</v>
      </c>
    </row>
    <row r="264" spans="2:15" ht="14.1" customHeight="1">
      <c r="B264" s="14"/>
      <c r="C264" s="2" t="s">
        <v>15</v>
      </c>
    </row>
    <row r="265" spans="2:15" ht="14.1" customHeight="1">
      <c r="B265" s="110"/>
      <c r="C265" s="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Wild fish provis. serv. tool</vt:lpstr>
      <vt:lpstr>CO2retention&amp;sequestration tool</vt:lpstr>
      <vt:lpstr>Recreation&amp;aesthetic serv. 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CRIADO PÉREZ</dc:creator>
  <cp:lastModifiedBy>FERNANDO CARMELO RODRÍGUEZ LÓPEZ</cp:lastModifiedBy>
  <dcterms:created xsi:type="dcterms:W3CDTF">2025-03-04T17:28:29Z</dcterms:created>
  <dcterms:modified xsi:type="dcterms:W3CDTF">2025-03-26T12:15:24Z</dcterms:modified>
</cp:coreProperties>
</file>